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1400" windowHeight="55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<sst xmlns="http://schemas.openxmlformats.org/spreadsheetml/2006/main" count="691" uniqueCount="226">
  <si>
    <t>УТВЕРЖДАЮ:</t>
  </si>
  <si>
    <t>№ рец</t>
  </si>
  <si>
    <t>Прием пищи, Наименование блюда</t>
  </si>
  <si>
    <t>Масса порции, гр</t>
  </si>
  <si>
    <t>Пищевые вещества (гр)</t>
  </si>
  <si>
    <t>Энерг. ценность (ккал)</t>
  </si>
  <si>
    <t>Витамины (мг)</t>
  </si>
  <si>
    <t>Дет. сад</t>
  </si>
  <si>
    <t>Ясли</t>
  </si>
  <si>
    <t>Белки</t>
  </si>
  <si>
    <t>Жиры</t>
  </si>
  <si>
    <t>Углеводы</t>
  </si>
  <si>
    <t>C</t>
  </si>
  <si>
    <t>Завтрак</t>
  </si>
  <si>
    <t>3/04</t>
  </si>
  <si>
    <t>Бутерброд с маслом с сыром</t>
  </si>
  <si>
    <t>30/5/10</t>
  </si>
  <si>
    <t>20/5/5</t>
  </si>
  <si>
    <t>510/04</t>
  </si>
  <si>
    <t>Кисель из концентрата полусладкий</t>
  </si>
  <si>
    <t>Второй завтрак</t>
  </si>
  <si>
    <t>707/04</t>
  </si>
  <si>
    <t>Сок фруктовый разливной</t>
  </si>
  <si>
    <t>Обед</t>
  </si>
  <si>
    <t>134/04</t>
  </si>
  <si>
    <t>200/5</t>
  </si>
  <si>
    <t>150/5</t>
  </si>
  <si>
    <t xml:space="preserve">Биточки рыбные "Морячка" </t>
  </si>
  <si>
    <t>1/20</t>
  </si>
  <si>
    <t>1/41,43</t>
  </si>
  <si>
    <t>ТТК-652</t>
  </si>
  <si>
    <t>50/30</t>
  </si>
  <si>
    <t>Чай полусладкий</t>
  </si>
  <si>
    <t>Бутерброд с сыром</t>
  </si>
  <si>
    <t>30/5</t>
  </si>
  <si>
    <t>20/5</t>
  </si>
  <si>
    <t>Каша молочная "Геркулесовая" (жидкая) с маслом</t>
  </si>
  <si>
    <t>200/3</t>
  </si>
  <si>
    <t>150/3</t>
  </si>
  <si>
    <t>Какао с молоком полусладкий</t>
  </si>
  <si>
    <t>Суп лапша домашняя с мякотью птицы</t>
  </si>
  <si>
    <t>200/15</t>
  </si>
  <si>
    <t>150/15</t>
  </si>
  <si>
    <t>ттк-950</t>
  </si>
  <si>
    <t xml:space="preserve">Напиток "Лимонный" </t>
  </si>
  <si>
    <t>Молоко кипяченое</t>
  </si>
  <si>
    <t>100/15</t>
  </si>
  <si>
    <t>Бутерброд с повидлом</t>
  </si>
  <si>
    <t>30/10/5</t>
  </si>
  <si>
    <t>20/10/5</t>
  </si>
  <si>
    <t>Кофейный напиток полусладкий</t>
  </si>
  <si>
    <t>Тефтели из птицы с соусом сметанным с томатом</t>
  </si>
  <si>
    <t>60/30</t>
  </si>
  <si>
    <t>ТТК-446</t>
  </si>
  <si>
    <t>Пюре из бобовых "Янтарное"</t>
  </si>
  <si>
    <t>ТТК-739к</t>
  </si>
  <si>
    <t xml:space="preserve">Котлеты "Татарские" </t>
  </si>
  <si>
    <t>30/5/5</t>
  </si>
  <si>
    <t>Каша молочная манная (жидкая) с маслом</t>
  </si>
  <si>
    <t>ТТК-331</t>
  </si>
  <si>
    <t>Котлеты "Любимые"</t>
  </si>
  <si>
    <t>Каша ячневая вязкая</t>
  </si>
  <si>
    <t>Бутерброд с маслом</t>
  </si>
  <si>
    <t>Яйцо вареное</t>
  </si>
  <si>
    <t>Суп молочный с макаронными изд</t>
  </si>
  <si>
    <t>ТТК - 437</t>
  </si>
  <si>
    <t>Чай полусладкий с молоком</t>
  </si>
  <si>
    <t>Плов "Золотой петушок"</t>
  </si>
  <si>
    <t>50/150</t>
  </si>
  <si>
    <t>25/100</t>
  </si>
  <si>
    <t>261/2004</t>
  </si>
  <si>
    <t>Картофельное пюре запеченное с маслом</t>
  </si>
  <si>
    <t>Итого</t>
  </si>
  <si>
    <t>ИТОГО ЗА НЕДЕЛЮ:</t>
  </si>
  <si>
    <t>В среднем в день:</t>
  </si>
  <si>
    <t>СОГЛАСОВАНО:</t>
  </si>
  <si>
    <t xml:space="preserve">ИТОГО </t>
  </si>
  <si>
    <t>Хлеб Пшеничный</t>
  </si>
  <si>
    <t>Хлеб Ржаной</t>
  </si>
  <si>
    <t>ТТК-1</t>
  </si>
  <si>
    <t>ттк №18</t>
  </si>
  <si>
    <t>I неделя</t>
  </si>
  <si>
    <t>1 день</t>
  </si>
  <si>
    <t>2 день</t>
  </si>
  <si>
    <t>3 день</t>
  </si>
  <si>
    <t>4 день</t>
  </si>
  <si>
    <t>5 день</t>
  </si>
  <si>
    <t>135/04</t>
  </si>
  <si>
    <t>ТТК-730</t>
  </si>
  <si>
    <t>Фрикадельки рыбные "Капелька" с соусом томатным</t>
  </si>
  <si>
    <t>Суп молочный с рисом</t>
  </si>
  <si>
    <t>ттк-425</t>
  </si>
  <si>
    <t>Капуста тушеная</t>
  </si>
  <si>
    <t>ТТК-53к</t>
  </si>
  <si>
    <t>Мякоть птицы тушеная в соусе</t>
  </si>
  <si>
    <t>25/25</t>
  </si>
  <si>
    <t>Каша молочная пшенная с маслом</t>
  </si>
  <si>
    <t>Суп карт.клецками с мясн.фрик</t>
  </si>
  <si>
    <t>ТТК-649к</t>
  </si>
  <si>
    <t xml:space="preserve">Биточки "Рябушка" </t>
  </si>
  <si>
    <t>Суп картофельный с бобовыми с мякотью птицы</t>
  </si>
  <si>
    <t>ТТК-738к</t>
  </si>
  <si>
    <t xml:space="preserve">Котлеты "Крестьянские"  </t>
  </si>
  <si>
    <t>Зеленый горошек порциями</t>
  </si>
  <si>
    <t>Макароны запеченые с яйцом с маслом</t>
  </si>
  <si>
    <t>II неделя</t>
  </si>
  <si>
    <t>Сырники из творога с соус.смет."Сластёна</t>
  </si>
  <si>
    <t>Сырники из творога с повидлом</t>
  </si>
  <si>
    <t>Примечание: при составлении меню использованы</t>
  </si>
  <si>
    <t>1.  СанПиН 2.3./2.4.3590 - 20 "Санитарно - эпидемиологические требования к устройству, содержанию и организации режима работы в дошкольных организациях"</t>
  </si>
  <si>
    <t>2.  Сборник технических нормативов. Сборник рецептур на продукцию для питания детей в дошкольных образовательных организациях. Под общей редакцией</t>
  </si>
  <si>
    <t>М.П. Могильного и В.А. Тутельяна.- М.: ДеЛи плюс, 2016.</t>
  </si>
  <si>
    <t>4. Сборник технических нормативов –Сборник рецептур блюд и кулинарных изделий для  питания  детей  в  дошкольных  организациях  /  под  ред.  М.П.  Могильного  и  Т.В. Тутельяна. –М.: ДеЛи принт, 2014 г.</t>
  </si>
  <si>
    <t>5. Сборник технических нормативов –Сборник рецептур блюд и кулинарных изделий для  питания  детей  в  дошкольных  организациях  /  под  ред.  М.П.  Могильного  и  Т.В. Тутельяна. –М.: ДеЛи принт, 2015 г.</t>
  </si>
  <si>
    <t>6. Технико-технологические карты разработанные ООО "Школьное питание"</t>
  </si>
  <si>
    <t>конт.тел.:8(8552) 707107</t>
  </si>
  <si>
    <t xml:space="preserve">3. Сборник технических нормативов –Сборник рецептур блюд и кулинарных изделий для  питания  детей  в  дошкольных  организациях  /  под  ред.  М.П.  Могильного  и  Т.В. Тутельяна. –М.: ДеЛи принт, 2004. </t>
  </si>
  <si>
    <t>ттк № 17</t>
  </si>
  <si>
    <t>120/15</t>
  </si>
  <si>
    <t>ттк-24</t>
  </si>
  <si>
    <t>3/16</t>
  </si>
  <si>
    <t>510/15</t>
  </si>
  <si>
    <t>321/14</t>
  </si>
  <si>
    <t>ТТК №3</t>
  </si>
  <si>
    <t>400/14</t>
  </si>
  <si>
    <t>219/16</t>
  </si>
  <si>
    <t>386/16</t>
  </si>
  <si>
    <t>402/14</t>
  </si>
  <si>
    <t>94/16</t>
  </si>
  <si>
    <t>180/15</t>
  </si>
  <si>
    <t>2/16</t>
  </si>
  <si>
    <t>82/16</t>
  </si>
  <si>
    <t>181/16</t>
  </si>
  <si>
    <t>280/15</t>
  </si>
  <si>
    <t>63/16</t>
  </si>
  <si>
    <t>182/15</t>
  </si>
  <si>
    <t>200/20/5</t>
  </si>
  <si>
    <t>150/20/5</t>
  </si>
  <si>
    <t>200/20</t>
  </si>
  <si>
    <t>150/20</t>
  </si>
  <si>
    <t>1/16</t>
  </si>
  <si>
    <t>227/16</t>
  </si>
  <si>
    <t>93/04</t>
  </si>
  <si>
    <t>88/15</t>
  </si>
  <si>
    <t xml:space="preserve">321/16 </t>
  </si>
  <si>
    <t xml:space="preserve">Макаронные изделия отварные с маслом </t>
  </si>
  <si>
    <t>591/14</t>
  </si>
  <si>
    <t>130/3</t>
  </si>
  <si>
    <t>100/3</t>
  </si>
  <si>
    <t>97/16</t>
  </si>
  <si>
    <t>214/04</t>
  </si>
  <si>
    <t>108/04</t>
  </si>
  <si>
    <t>87/16</t>
  </si>
  <si>
    <t>183/15</t>
  </si>
  <si>
    <t>173/16</t>
  </si>
  <si>
    <t>10/04</t>
  </si>
  <si>
    <t>222/16</t>
  </si>
  <si>
    <t>Усилиный полдник</t>
  </si>
  <si>
    <t>Кефир</t>
  </si>
  <si>
    <t xml:space="preserve">Печенье </t>
  </si>
  <si>
    <t>Директор ООО «Хэлф Фуд»</t>
  </si>
  <si>
    <t xml:space="preserve">
__________________ Э.В. Крюкова 
</t>
  </si>
  <si>
    <t>____________________ /</t>
  </si>
  <si>
    <t>__________________________________________________________</t>
  </si>
  <si>
    <t>_________________________________________________________________________________</t>
  </si>
  <si>
    <t>Каша гречневая вязкая с маслом</t>
  </si>
  <si>
    <t>180/3</t>
  </si>
  <si>
    <t>Суп крестьянский со сметаной на мясокостном бульене (говяжий)</t>
  </si>
  <si>
    <t>Напиток "Фруктовый" из сухофруктов полусладкий</t>
  </si>
  <si>
    <t>Фрикадельки "Особые" п/ф с соусом томатным</t>
  </si>
  <si>
    <t>Десерт фруктовый Яблоко</t>
  </si>
  <si>
    <t>Гуляш из говядины</t>
  </si>
  <si>
    <t>50/50</t>
  </si>
  <si>
    <t>293/2016</t>
  </si>
  <si>
    <t>Десерт фруктовый Апельсины</t>
  </si>
  <si>
    <t>Тефтели из говядины (вариант №2)</t>
  </si>
  <si>
    <t>Рассольник Ленинградский со смет на мясокостном бульене (говяжий)</t>
  </si>
  <si>
    <t>Борщ  с капустой и карт. со сметаной на мясокостном бульене (говяжий)</t>
  </si>
  <si>
    <t>Суп из овощей со сметаной на мясокостном бульене (говяжий)</t>
  </si>
  <si>
    <t>Суп "Гречишное зернышко" на мясокостном бульене (говяжий)</t>
  </si>
  <si>
    <t>Щи из св,капусты с карт.с фрик из говядины ,со смет</t>
  </si>
  <si>
    <t>Пюре картофельное с маслом</t>
  </si>
  <si>
    <t>Каша перловая вязкая с  маслом</t>
  </si>
  <si>
    <t>Чай с лимоном (полусладкий)</t>
  </si>
  <si>
    <t>Запеканка картофельная с мясом</t>
  </si>
  <si>
    <t>420/16</t>
  </si>
  <si>
    <t>199/16</t>
  </si>
  <si>
    <t>287/14</t>
  </si>
  <si>
    <t>Пром</t>
  </si>
  <si>
    <t>686/04</t>
  </si>
  <si>
    <t>291/14</t>
  </si>
  <si>
    <t>Каша молочная пшеничная (житкая) с маслом</t>
  </si>
  <si>
    <t>Минер.вещества (мг)</t>
  </si>
  <si>
    <t>В1</t>
  </si>
  <si>
    <t>Cа</t>
  </si>
  <si>
    <t>Fe</t>
  </si>
  <si>
    <t>Mg</t>
  </si>
  <si>
    <t>ТТК-1026</t>
  </si>
  <si>
    <t>0.32</t>
  </si>
  <si>
    <t>B1</t>
  </si>
  <si>
    <t xml:space="preserve">
</t>
  </si>
  <si>
    <t>Запеканка рисовая с творогом с повидлом</t>
  </si>
  <si>
    <t>203/16</t>
  </si>
  <si>
    <t>Ряженка</t>
  </si>
  <si>
    <t xml:space="preserve">Приложение № 2 
к Муниципальному контракту № _________ от  «_____» _________ 2022г </t>
  </si>
  <si>
    <t>ТТК № 2</t>
  </si>
  <si>
    <t>Компот полусладкий из изюма</t>
  </si>
  <si>
    <t>75/10</t>
  </si>
  <si>
    <t xml:space="preserve">Каша  пшеничная вязкая </t>
  </si>
  <si>
    <t>90/10</t>
  </si>
  <si>
    <t>Каша кукурузная молочная</t>
  </si>
  <si>
    <t xml:space="preserve">Примерное десятидневное меню для общеразвивающих детских садов города Актаныш и 
Актанышского муниципального района  в  2022 году.
Период: Лето
</t>
  </si>
  <si>
    <t>ТТК -19</t>
  </si>
  <si>
    <t>Салат из свежей капусты с помидорами</t>
  </si>
  <si>
    <t>13/2010</t>
  </si>
  <si>
    <t>Салат из свежих огурцов</t>
  </si>
  <si>
    <t>71/17</t>
  </si>
  <si>
    <t>Огурцы свежие порцыонно</t>
  </si>
  <si>
    <t>Помидоры свежие порцыонно</t>
  </si>
  <si>
    <t>Десерт фруктовый Мандарины</t>
  </si>
  <si>
    <t>ТТК - 23</t>
  </si>
  <si>
    <t>Салат из свежей капусты с яблоками</t>
  </si>
  <si>
    <t>Салат из свежих помидоров и огурцов</t>
  </si>
  <si>
    <t>Салат из свежей капусты с огурцом</t>
  </si>
  <si>
    <t>Запеканка рисовая с творогом с соусом сметанным "Сластена"</t>
  </si>
  <si>
    <t>20/04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</si>
</sst>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&quot; шт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46">
    <font>
      <sz val="8"/>
      <name val="Arial"/>
      <family val="2"/>
    </font>
    <font>
      <b/>
      <sz val="10"/>
      <name val="Arial"/>
      <family val="0"/>
    </font>
    <font>
      <sz val="10"/>
      <name val="Arial"/>
      <family val="2"/>
    </font>
    <font>
      <sz val="9"/>
      <name val="Times New Roman"/>
      <family val="1"/>
    </font>
    <font>
      <sz val="5.5"/>
      <name val="Times New Roman"/>
      <family val="1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2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1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 vertical="top"/>
    </xf>
    <xf numFmtId="0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11" xfId="0" applyNumberFormat="1" applyFont="1" applyFill="1" applyBorder="1" applyAlignment="1">
      <alignment horizontal="center" vertical="top" wrapText="1"/>
    </xf>
    <xf numFmtId="0" fontId="6" fillId="35" borderId="12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center" vertical="top"/>
    </xf>
    <xf numFmtId="2" fontId="6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wrapText="1"/>
    </xf>
    <xf numFmtId="1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center" vertical="top"/>
    </xf>
    <xf numFmtId="165" fontId="6" fillId="33" borderId="10" xfId="0" applyNumberFormat="1" applyFont="1" applyFill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0" fontId="6" fillId="35" borderId="10" xfId="0" applyNumberFormat="1" applyFont="1" applyFill="1" applyBorder="1" applyAlignment="1">
      <alignment horizontal="center" vertical="top"/>
    </xf>
    <xf numFmtId="2" fontId="6" fillId="35" borderId="10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10" xfId="0" applyNumberFormat="1" applyFont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/>
    </xf>
    <xf numFmtId="164" fontId="6" fillId="33" borderId="10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172" fontId="6" fillId="0" borderId="14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1" fontId="6" fillId="36" borderId="10" xfId="0" applyNumberFormat="1" applyFont="1" applyFill="1" applyBorder="1" applyAlignment="1">
      <alignment horizontal="center" vertical="top"/>
    </xf>
    <xf numFmtId="1" fontId="6" fillId="36" borderId="10" xfId="0" applyNumberFormat="1" applyFont="1" applyFill="1" applyBorder="1" applyAlignment="1">
      <alignment horizontal="center" vertical="top"/>
    </xf>
    <xf numFmtId="0" fontId="6" fillId="36" borderId="10" xfId="0" applyNumberFormat="1" applyFont="1" applyFill="1" applyBorder="1" applyAlignment="1">
      <alignment horizontal="center" vertical="top"/>
    </xf>
    <xf numFmtId="0" fontId="6" fillId="36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0" fillId="35" borderId="15" xfId="0" applyNumberFormat="1" applyFont="1" applyFill="1" applyBorder="1" applyAlignment="1">
      <alignment horizontal="center" vertical="center" wrapText="1"/>
    </xf>
    <xf numFmtId="0" fontId="0" fillId="35" borderId="16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center" vertical="top" wrapText="1"/>
    </xf>
    <xf numFmtId="0" fontId="6" fillId="35" borderId="16" xfId="0" applyNumberFormat="1" applyFont="1" applyFill="1" applyBorder="1" applyAlignment="1">
      <alignment horizontal="center" vertical="top" wrapText="1"/>
    </xf>
    <xf numFmtId="0" fontId="6" fillId="35" borderId="17" xfId="0" applyNumberFormat="1" applyFont="1" applyFill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/>
    </xf>
    <xf numFmtId="0" fontId="7" fillId="35" borderId="13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14"/>
  <sheetViews>
    <sheetView tabSelected="1" zoomScale="136" zoomScaleNormal="136" zoomScalePageLayoutView="0" workbookViewId="0" topLeftCell="A228">
      <selection activeCell="E295" sqref="E295"/>
    </sheetView>
  </sheetViews>
  <sheetFormatPr defaultColWidth="10.66015625" defaultRowHeight="11.25" outlineLevelRow="2"/>
  <cols>
    <col min="1" max="1" width="8.33203125" style="1" customWidth="1"/>
    <col min="2" max="2" width="38" style="1" customWidth="1"/>
    <col min="3" max="3" width="6.5" style="1" customWidth="1"/>
    <col min="4" max="4" width="6.33203125" style="1" customWidth="1"/>
    <col min="5" max="5" width="6.5" style="1" customWidth="1"/>
    <col min="6" max="6" width="5.5" style="1" customWidth="1"/>
    <col min="7" max="7" width="6.16015625" style="1" customWidth="1"/>
    <col min="8" max="8" width="6" style="1" customWidth="1"/>
    <col min="9" max="9" width="7.16015625" style="1" customWidth="1"/>
    <col min="10" max="10" width="8" style="1" customWidth="1"/>
    <col min="11" max="11" width="7.66015625" style="1" customWidth="1"/>
    <col min="12" max="12" width="7.33203125" style="1" customWidth="1"/>
    <col min="13" max="14" width="6.33203125" style="1" customWidth="1"/>
    <col min="15" max="15" width="6.5" style="0" customWidth="1"/>
    <col min="16" max="16" width="7.66015625" style="0" customWidth="1"/>
    <col min="17" max="19" width="7.5" style="0" customWidth="1"/>
    <col min="20" max="20" width="7.33203125" style="0" customWidth="1"/>
    <col min="21" max="21" width="8.16015625" style="0" customWidth="1"/>
    <col min="22" max="22" width="7.16015625" style="0" customWidth="1"/>
  </cols>
  <sheetData>
    <row r="1" spans="1:14" s="2" customFormat="1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1" s="2" customFormat="1" ht="22.5" customHeight="1">
      <c r="A2" s="7"/>
      <c r="B2" s="7"/>
      <c r="C2" s="7"/>
      <c r="D2" s="7"/>
      <c r="E2" s="7" t="s">
        <v>200</v>
      </c>
      <c r="F2" s="7"/>
      <c r="G2" s="7"/>
      <c r="H2" s="7"/>
      <c r="I2" s="7"/>
      <c r="J2" s="7"/>
      <c r="K2" s="71" t="s">
        <v>204</v>
      </c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4" s="2" customFormat="1" ht="11.25" customHeight="1">
      <c r="A3" s="7"/>
      <c r="B3" s="7"/>
      <c r="C3" s="7"/>
      <c r="D3" s="7"/>
    </row>
    <row r="4" spans="1:19" s="2" customFormat="1" ht="11.25" customHeight="1">
      <c r="A4" s="66" t="s">
        <v>0</v>
      </c>
      <c r="B4" s="66"/>
      <c r="C4" s="7"/>
      <c r="D4" s="7"/>
      <c r="E4" s="7"/>
      <c r="F4" s="7"/>
      <c r="G4" s="7"/>
      <c r="H4" s="7"/>
      <c r="I4" s="7"/>
      <c r="J4" s="7"/>
      <c r="K4" s="66" t="s">
        <v>75</v>
      </c>
      <c r="L4" s="66"/>
      <c r="M4" s="66"/>
      <c r="N4" s="66"/>
      <c r="O4" s="66"/>
      <c r="P4" s="66"/>
      <c r="Q4" s="66"/>
      <c r="R4" s="66"/>
      <c r="S4" s="66"/>
    </row>
    <row r="5" spans="1:19" s="2" customFormat="1" ht="11.25" customHeight="1">
      <c r="A5" s="66" t="s">
        <v>160</v>
      </c>
      <c r="B5" s="66"/>
      <c r="C5" s="7"/>
      <c r="D5" s="7"/>
      <c r="E5" s="7"/>
      <c r="F5" s="7"/>
      <c r="G5" s="7"/>
      <c r="H5" s="7"/>
      <c r="I5" s="7"/>
      <c r="J5" s="7"/>
      <c r="K5" s="67" t="s">
        <v>164</v>
      </c>
      <c r="L5" s="67"/>
      <c r="M5" s="67"/>
      <c r="N5" s="67"/>
      <c r="O5" s="67"/>
      <c r="P5" s="67"/>
      <c r="Q5" s="67"/>
      <c r="R5" s="67"/>
      <c r="S5" s="67"/>
    </row>
    <row r="6" spans="1:19" s="2" customFormat="1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66" t="s">
        <v>163</v>
      </c>
      <c r="L6" s="66"/>
      <c r="M6" s="66"/>
      <c r="N6" s="66"/>
      <c r="O6" s="66"/>
      <c r="P6" s="66"/>
      <c r="Q6" s="66"/>
      <c r="R6" s="66"/>
      <c r="S6" s="66"/>
    </row>
    <row r="7" spans="10:12" s="2" customFormat="1" ht="11.25" customHeight="1">
      <c r="J7" s="66"/>
      <c r="K7" s="66"/>
      <c r="L7" s="66"/>
    </row>
    <row r="8" spans="1:19" s="2" customFormat="1" ht="15.75" customHeight="1">
      <c r="A8" s="68" t="s">
        <v>161</v>
      </c>
      <c r="B8" s="68"/>
      <c r="C8" s="8"/>
      <c r="D8" s="8"/>
      <c r="E8" s="59"/>
      <c r="F8" s="59"/>
      <c r="G8" s="59"/>
      <c r="H8" s="59"/>
      <c r="I8" s="59"/>
      <c r="J8" s="59"/>
      <c r="K8" s="68" t="s">
        <v>162</v>
      </c>
      <c r="L8" s="68"/>
      <c r="M8" s="68"/>
      <c r="N8" s="68"/>
      <c r="O8" s="68"/>
      <c r="P8" s="68"/>
      <c r="Q8" s="68"/>
      <c r="R8" s="68"/>
      <c r="S8" s="68"/>
    </row>
    <row r="9" spans="1:14" s="2" customFormat="1" ht="9.75" customHeight="1">
      <c r="A9" s="9"/>
      <c r="B9" s="9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20" s="2" customFormat="1" ht="103.5" customHeight="1">
      <c r="A10" s="65" t="s">
        <v>211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14" ht="7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22" ht="28.5" customHeight="1">
      <c r="A12" s="82" t="s">
        <v>1</v>
      </c>
      <c r="B12" s="82" t="s">
        <v>2</v>
      </c>
      <c r="C12" s="69" t="s">
        <v>3</v>
      </c>
      <c r="D12" s="69"/>
      <c r="E12" s="69" t="s">
        <v>4</v>
      </c>
      <c r="F12" s="69"/>
      <c r="G12" s="69"/>
      <c r="H12" s="69"/>
      <c r="I12" s="69"/>
      <c r="J12" s="69"/>
      <c r="K12" s="69" t="s">
        <v>5</v>
      </c>
      <c r="L12" s="69"/>
      <c r="M12" s="72" t="s">
        <v>6</v>
      </c>
      <c r="N12" s="73"/>
      <c r="O12" s="73"/>
      <c r="P12" s="74"/>
      <c r="Q12" s="72" t="s">
        <v>192</v>
      </c>
      <c r="R12" s="73"/>
      <c r="S12" s="73"/>
      <c r="T12" s="73"/>
      <c r="U12" s="73"/>
      <c r="V12" s="74"/>
    </row>
    <row r="13" spans="1:22" ht="12.75" customHeight="1">
      <c r="A13" s="82"/>
      <c r="B13" s="82"/>
      <c r="C13" s="28" t="s">
        <v>7</v>
      </c>
      <c r="D13" s="28" t="s">
        <v>8</v>
      </c>
      <c r="E13" s="69" t="s">
        <v>9</v>
      </c>
      <c r="F13" s="69"/>
      <c r="G13" s="69" t="s">
        <v>10</v>
      </c>
      <c r="H13" s="69"/>
      <c r="I13" s="69" t="s">
        <v>11</v>
      </c>
      <c r="J13" s="69"/>
      <c r="K13" s="28" t="s">
        <v>7</v>
      </c>
      <c r="L13" s="28" t="s">
        <v>8</v>
      </c>
      <c r="M13" s="70" t="s">
        <v>12</v>
      </c>
      <c r="N13" s="70"/>
      <c r="O13" s="70" t="s">
        <v>193</v>
      </c>
      <c r="P13" s="70"/>
      <c r="Q13" s="70" t="s">
        <v>194</v>
      </c>
      <c r="R13" s="70"/>
      <c r="S13" s="70" t="s">
        <v>195</v>
      </c>
      <c r="T13" s="70"/>
      <c r="U13" s="70" t="s">
        <v>196</v>
      </c>
      <c r="V13" s="70"/>
    </row>
    <row r="14" spans="1:22" ht="11.25" customHeight="1">
      <c r="A14" s="82"/>
      <c r="B14" s="82"/>
      <c r="C14" s="29"/>
      <c r="D14" s="29"/>
      <c r="E14" s="27" t="s">
        <v>7</v>
      </c>
      <c r="F14" s="27" t="s">
        <v>8</v>
      </c>
      <c r="G14" s="27" t="s">
        <v>7</v>
      </c>
      <c r="H14" s="27" t="s">
        <v>8</v>
      </c>
      <c r="I14" s="27" t="s">
        <v>7</v>
      </c>
      <c r="J14" s="27" t="s">
        <v>8</v>
      </c>
      <c r="K14" s="29"/>
      <c r="L14" s="29"/>
      <c r="M14" s="16" t="s">
        <v>7</v>
      </c>
      <c r="N14" s="16" t="s">
        <v>8</v>
      </c>
      <c r="O14" s="16" t="s">
        <v>7</v>
      </c>
      <c r="P14" s="16" t="s">
        <v>8</v>
      </c>
      <c r="Q14" s="16" t="s">
        <v>7</v>
      </c>
      <c r="R14" s="16" t="s">
        <v>8</v>
      </c>
      <c r="S14" s="16" t="s">
        <v>7</v>
      </c>
      <c r="T14" s="16" t="s">
        <v>8</v>
      </c>
      <c r="U14" s="16" t="s">
        <v>7</v>
      </c>
      <c r="V14" s="16" t="s">
        <v>8</v>
      </c>
    </row>
    <row r="15" spans="1:22" ht="15" customHeight="1" outlineLevel="1">
      <c r="A15" s="26"/>
      <c r="B15" s="26" t="s">
        <v>81</v>
      </c>
      <c r="C15" s="29"/>
      <c r="D15" s="29"/>
      <c r="E15" s="27"/>
      <c r="F15" s="27"/>
      <c r="G15" s="27"/>
      <c r="H15" s="27"/>
      <c r="I15" s="27"/>
      <c r="J15" s="27"/>
      <c r="K15" s="29"/>
      <c r="L15" s="29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5" customHeight="1" outlineLevel="2">
      <c r="A16" s="81" t="s">
        <v>82</v>
      </c>
      <c r="B16" s="81"/>
      <c r="C16" s="30"/>
      <c r="D16" s="30"/>
      <c r="E16" s="31"/>
      <c r="F16" s="31"/>
      <c r="G16" s="31"/>
      <c r="H16" s="31"/>
      <c r="I16" s="31"/>
      <c r="J16" s="31"/>
      <c r="K16" s="32"/>
      <c r="L16" s="32"/>
      <c r="M16" s="3"/>
      <c r="N16" s="4"/>
      <c r="O16" s="3"/>
      <c r="P16" s="4"/>
      <c r="Q16" s="3"/>
      <c r="R16" s="4"/>
      <c r="S16" s="3"/>
      <c r="T16" s="4"/>
      <c r="U16" s="3"/>
      <c r="V16" s="4"/>
    </row>
    <row r="17" spans="1:22" ht="11.25" customHeight="1" outlineLevel="2">
      <c r="A17" s="80" t="s">
        <v>13</v>
      </c>
      <c r="B17" s="80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1.25" customHeight="1" outlineLevel="2">
      <c r="A18" s="83" t="s">
        <v>120</v>
      </c>
      <c r="B18" s="84" t="s">
        <v>15</v>
      </c>
      <c r="C18" s="24" t="s">
        <v>16</v>
      </c>
      <c r="D18" s="24" t="s">
        <v>17</v>
      </c>
      <c r="E18" s="15">
        <v>5.19</v>
      </c>
      <c r="F18" s="15">
        <v>3</v>
      </c>
      <c r="G18" s="15">
        <v>7.24</v>
      </c>
      <c r="H18" s="15">
        <v>5.62</v>
      </c>
      <c r="I18" s="15">
        <v>18.49</v>
      </c>
      <c r="J18" s="15">
        <v>12.33</v>
      </c>
      <c r="K18" s="15">
        <v>147.9</v>
      </c>
      <c r="L18" s="15">
        <v>104</v>
      </c>
      <c r="M18" s="15">
        <v>0.08</v>
      </c>
      <c r="N18" s="15">
        <v>0.04</v>
      </c>
      <c r="O18" s="15">
        <v>0.05</v>
      </c>
      <c r="P18" s="15">
        <v>0.03</v>
      </c>
      <c r="Q18" s="15">
        <v>8.6</v>
      </c>
      <c r="R18" s="15">
        <v>6.1</v>
      </c>
      <c r="S18" s="15">
        <v>0.46</v>
      </c>
      <c r="T18" s="15">
        <v>0.31</v>
      </c>
      <c r="U18" s="15">
        <v>13.4</v>
      </c>
      <c r="V18" s="15">
        <v>8.9</v>
      </c>
    </row>
    <row r="19" spans="1:22" ht="11.25" customHeight="1" outlineLevel="1">
      <c r="A19" s="85" t="s">
        <v>121</v>
      </c>
      <c r="B19" s="84" t="s">
        <v>165</v>
      </c>
      <c r="C19" s="35" t="s">
        <v>166</v>
      </c>
      <c r="D19" s="35" t="s">
        <v>38</v>
      </c>
      <c r="E19" s="15">
        <v>5.55</v>
      </c>
      <c r="F19" s="15">
        <v>4.62</v>
      </c>
      <c r="G19" s="15">
        <v>6.33</v>
      </c>
      <c r="H19" s="15">
        <v>5.28</v>
      </c>
      <c r="I19" s="15">
        <v>29.8</v>
      </c>
      <c r="J19" s="15">
        <v>24.83</v>
      </c>
      <c r="K19" s="15">
        <v>239.71</v>
      </c>
      <c r="L19" s="15">
        <v>206.64</v>
      </c>
      <c r="M19" s="14">
        <v>0</v>
      </c>
      <c r="N19" s="14">
        <v>0</v>
      </c>
      <c r="O19" s="14">
        <v>0.23</v>
      </c>
      <c r="P19" s="14">
        <v>0.19</v>
      </c>
      <c r="Q19" s="14">
        <v>38.63</v>
      </c>
      <c r="R19" s="15">
        <v>32.19</v>
      </c>
      <c r="S19" s="14">
        <v>0.56</v>
      </c>
      <c r="T19" s="15">
        <v>0.37</v>
      </c>
      <c r="U19" s="14">
        <v>19.45</v>
      </c>
      <c r="V19" s="15">
        <v>10.21</v>
      </c>
    </row>
    <row r="20" spans="1:22" ht="12" customHeight="1" outlineLevel="2">
      <c r="A20" s="85" t="s">
        <v>146</v>
      </c>
      <c r="B20" s="84" t="s">
        <v>19</v>
      </c>
      <c r="C20" s="36">
        <v>200</v>
      </c>
      <c r="D20" s="36">
        <v>150</v>
      </c>
      <c r="E20" s="22">
        <v>0.1</v>
      </c>
      <c r="F20" s="22">
        <v>0.07</v>
      </c>
      <c r="G20" s="24">
        <v>0</v>
      </c>
      <c r="H20" s="24">
        <v>0</v>
      </c>
      <c r="I20" s="22">
        <v>28.48</v>
      </c>
      <c r="J20" s="22">
        <v>16.11</v>
      </c>
      <c r="K20" s="22">
        <v>86.3</v>
      </c>
      <c r="L20" s="22">
        <v>64.73</v>
      </c>
      <c r="M20" s="22">
        <v>0.96</v>
      </c>
      <c r="N20" s="22">
        <v>0.72</v>
      </c>
      <c r="O20" s="36">
        <v>0</v>
      </c>
      <c r="P20" s="36">
        <v>0</v>
      </c>
      <c r="Q20" s="22">
        <v>24</v>
      </c>
      <c r="R20" s="22">
        <v>18</v>
      </c>
      <c r="S20" s="22">
        <v>1.2</v>
      </c>
      <c r="T20" s="22">
        <v>0.9</v>
      </c>
      <c r="U20" s="22">
        <v>12</v>
      </c>
      <c r="V20" s="22">
        <v>9</v>
      </c>
    </row>
    <row r="21" spans="1:22" ht="11.25" customHeight="1" outlineLevel="1">
      <c r="A21" s="86"/>
      <c r="B21" s="87"/>
      <c r="C21" s="39"/>
      <c r="D21" s="39"/>
      <c r="E21" s="21">
        <f>SUM(E18:E20)</f>
        <v>10.84</v>
      </c>
      <c r="F21" s="21">
        <f>SUM(F18:F20)</f>
        <v>7.69</v>
      </c>
      <c r="G21" s="21">
        <f>SUM(G18:G20)</f>
        <v>13.57</v>
      </c>
      <c r="H21" s="21">
        <f aca="true" t="shared" si="0" ref="H21:V21">SUM(H18:H20)</f>
        <v>10.9</v>
      </c>
      <c r="I21" s="21">
        <f t="shared" si="0"/>
        <v>76.77</v>
      </c>
      <c r="J21" s="21">
        <f t="shared" si="0"/>
        <v>53.269999999999996</v>
      </c>
      <c r="K21" s="21">
        <f t="shared" si="0"/>
        <v>473.91</v>
      </c>
      <c r="L21" s="21">
        <f t="shared" si="0"/>
        <v>375.37</v>
      </c>
      <c r="M21" s="21">
        <f t="shared" si="0"/>
        <v>1.04</v>
      </c>
      <c r="N21" s="21">
        <f t="shared" si="0"/>
        <v>0.76</v>
      </c>
      <c r="O21" s="21">
        <f t="shared" si="0"/>
        <v>0.28</v>
      </c>
      <c r="P21" s="21">
        <f t="shared" si="0"/>
        <v>0.22</v>
      </c>
      <c r="Q21" s="21">
        <f t="shared" si="0"/>
        <v>71.23</v>
      </c>
      <c r="R21" s="21">
        <f t="shared" si="0"/>
        <v>56.29</v>
      </c>
      <c r="S21" s="21">
        <f t="shared" si="0"/>
        <v>2.2199999999999998</v>
      </c>
      <c r="T21" s="21">
        <f t="shared" si="0"/>
        <v>1.58</v>
      </c>
      <c r="U21" s="21">
        <f t="shared" si="0"/>
        <v>44.85</v>
      </c>
      <c r="V21" s="21">
        <f t="shared" si="0"/>
        <v>28.11</v>
      </c>
    </row>
    <row r="22" spans="1:22" ht="11.25" customHeight="1" outlineLevel="2">
      <c r="A22" s="88" t="s">
        <v>20</v>
      </c>
      <c r="B22" s="88"/>
      <c r="C22" s="33"/>
      <c r="D22" s="33"/>
      <c r="E22" s="34"/>
      <c r="F22" s="34"/>
      <c r="G22" s="33"/>
      <c r="H22" s="33"/>
      <c r="I22" s="34"/>
      <c r="J22" s="34"/>
      <c r="K22" s="34"/>
      <c r="L22" s="34"/>
      <c r="M22" s="15"/>
      <c r="N22" s="15"/>
      <c r="O22" s="19"/>
      <c r="P22" s="19"/>
      <c r="Q22" s="20"/>
      <c r="R22" s="15"/>
      <c r="S22" s="15"/>
      <c r="T22" s="15"/>
      <c r="U22" s="20"/>
      <c r="V22" s="20"/>
    </row>
    <row r="23" spans="1:22" ht="11.25" customHeight="1" outlineLevel="2">
      <c r="A23" s="85" t="s">
        <v>21</v>
      </c>
      <c r="B23" s="84" t="s">
        <v>22</v>
      </c>
      <c r="C23" s="36">
        <v>150</v>
      </c>
      <c r="D23" s="36">
        <v>130</v>
      </c>
      <c r="E23" s="22">
        <v>0.75</v>
      </c>
      <c r="F23" s="22">
        <v>0.65</v>
      </c>
      <c r="G23" s="24">
        <v>0</v>
      </c>
      <c r="H23" s="24">
        <v>0</v>
      </c>
      <c r="I23" s="22">
        <v>15.15</v>
      </c>
      <c r="J23" s="22">
        <v>13.13</v>
      </c>
      <c r="K23" s="22">
        <v>63.6</v>
      </c>
      <c r="L23" s="22">
        <v>55.12</v>
      </c>
      <c r="M23" s="22">
        <v>3.6</v>
      </c>
      <c r="N23" s="22">
        <v>3.12</v>
      </c>
      <c r="O23" s="22">
        <v>0.02</v>
      </c>
      <c r="P23" s="22">
        <v>0.01</v>
      </c>
      <c r="Q23" s="23">
        <v>10.5</v>
      </c>
      <c r="R23" s="22">
        <v>9.1</v>
      </c>
      <c r="S23" s="22">
        <v>2.1</v>
      </c>
      <c r="T23" s="22">
        <v>1.82</v>
      </c>
      <c r="U23" s="22">
        <v>6</v>
      </c>
      <c r="V23" s="22">
        <v>3.2</v>
      </c>
    </row>
    <row r="24" spans="1:22" ht="11.25" customHeight="1" outlineLevel="2">
      <c r="A24" s="86"/>
      <c r="B24" s="87"/>
      <c r="C24" s="39"/>
      <c r="D24" s="39"/>
      <c r="E24" s="21">
        <f>SUM(E23)</f>
        <v>0.75</v>
      </c>
      <c r="F24" s="21">
        <f>SUM(F23)</f>
        <v>0.65</v>
      </c>
      <c r="G24" s="52">
        <v>0</v>
      </c>
      <c r="H24" s="52">
        <v>0</v>
      </c>
      <c r="I24" s="21">
        <f>SUM(I23)</f>
        <v>15.15</v>
      </c>
      <c r="J24" s="21">
        <f aca="true" t="shared" si="1" ref="J24:V24">SUM(J23)</f>
        <v>13.13</v>
      </c>
      <c r="K24" s="21">
        <f t="shared" si="1"/>
        <v>63.6</v>
      </c>
      <c r="L24" s="21">
        <f t="shared" si="1"/>
        <v>55.12</v>
      </c>
      <c r="M24" s="21">
        <f t="shared" si="1"/>
        <v>3.6</v>
      </c>
      <c r="N24" s="21">
        <f t="shared" si="1"/>
        <v>3.12</v>
      </c>
      <c r="O24" s="21">
        <f t="shared" si="1"/>
        <v>0.02</v>
      </c>
      <c r="P24" s="21">
        <f t="shared" si="1"/>
        <v>0.01</v>
      </c>
      <c r="Q24" s="21">
        <f t="shared" si="1"/>
        <v>10.5</v>
      </c>
      <c r="R24" s="21">
        <f t="shared" si="1"/>
        <v>9.1</v>
      </c>
      <c r="S24" s="21">
        <f t="shared" si="1"/>
        <v>2.1</v>
      </c>
      <c r="T24" s="21">
        <f t="shared" si="1"/>
        <v>1.82</v>
      </c>
      <c r="U24" s="21">
        <f t="shared" si="1"/>
        <v>6</v>
      </c>
      <c r="V24" s="21">
        <f t="shared" si="1"/>
        <v>3.2</v>
      </c>
    </row>
    <row r="25" spans="1:22" ht="11.25" customHeight="1" outlineLevel="2">
      <c r="A25" s="88" t="s">
        <v>23</v>
      </c>
      <c r="B25" s="88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22"/>
      <c r="N25" s="22"/>
      <c r="O25" s="22"/>
      <c r="P25" s="22"/>
      <c r="Q25" s="23"/>
      <c r="R25" s="22"/>
      <c r="S25" s="22"/>
      <c r="T25" s="22"/>
      <c r="U25" s="22"/>
      <c r="V25" s="22"/>
    </row>
    <row r="26" spans="1:22" ht="11.25" customHeight="1" outlineLevel="2">
      <c r="A26" s="85" t="s">
        <v>212</v>
      </c>
      <c r="B26" s="89" t="s">
        <v>213</v>
      </c>
      <c r="C26" s="36">
        <v>50</v>
      </c>
      <c r="D26" s="36">
        <v>40</v>
      </c>
      <c r="E26" s="15">
        <v>0.8</v>
      </c>
      <c r="F26" s="15">
        <v>0.64</v>
      </c>
      <c r="G26" s="15">
        <v>2.25</v>
      </c>
      <c r="H26" s="15">
        <v>1.8</v>
      </c>
      <c r="I26" s="15">
        <v>2.4</v>
      </c>
      <c r="J26" s="15">
        <v>1.9</v>
      </c>
      <c r="K26" s="15">
        <v>32.7</v>
      </c>
      <c r="L26" s="15">
        <v>26.16</v>
      </c>
      <c r="M26" s="15">
        <v>21.7</v>
      </c>
      <c r="N26" s="15">
        <v>17.36</v>
      </c>
      <c r="O26" s="15">
        <v>0.001</v>
      </c>
      <c r="P26" s="15">
        <v>0.001</v>
      </c>
      <c r="Q26" s="15">
        <v>19.6</v>
      </c>
      <c r="R26" s="15">
        <v>15.7</v>
      </c>
      <c r="S26" s="15">
        <v>0.6</v>
      </c>
      <c r="T26" s="15">
        <v>0.5</v>
      </c>
      <c r="U26" s="15">
        <v>8.8</v>
      </c>
      <c r="V26" s="15">
        <v>7.04</v>
      </c>
    </row>
    <row r="27" spans="1:22" ht="21.75" customHeight="1" outlineLevel="2">
      <c r="A27" s="85" t="s">
        <v>24</v>
      </c>
      <c r="B27" s="84" t="s">
        <v>167</v>
      </c>
      <c r="C27" s="24" t="s">
        <v>25</v>
      </c>
      <c r="D27" s="24" t="s">
        <v>26</v>
      </c>
      <c r="E27" s="15">
        <v>1.74</v>
      </c>
      <c r="F27" s="15">
        <v>1.34</v>
      </c>
      <c r="G27" s="15">
        <v>4.96</v>
      </c>
      <c r="H27" s="15">
        <v>3.91</v>
      </c>
      <c r="I27" s="15">
        <v>9.58</v>
      </c>
      <c r="J27" s="15">
        <v>5.74</v>
      </c>
      <c r="K27" s="15">
        <v>111.96</v>
      </c>
      <c r="L27" s="15">
        <v>63.49</v>
      </c>
      <c r="M27" s="15">
        <v>24.79</v>
      </c>
      <c r="N27" s="15">
        <v>18.6</v>
      </c>
      <c r="O27" s="15">
        <v>0.034</v>
      </c>
      <c r="P27" s="15">
        <v>0.02</v>
      </c>
      <c r="Q27" s="20">
        <v>28.7</v>
      </c>
      <c r="R27" s="20">
        <v>21.5</v>
      </c>
      <c r="S27" s="15">
        <v>0.46</v>
      </c>
      <c r="T27" s="15">
        <v>0.34</v>
      </c>
      <c r="U27" s="15">
        <v>11.34</v>
      </c>
      <c r="V27" s="15">
        <v>8.5</v>
      </c>
    </row>
    <row r="28" spans="1:22" ht="12.75" customHeight="1" outlineLevel="2">
      <c r="A28" s="85" t="s">
        <v>197</v>
      </c>
      <c r="B28" s="84" t="s">
        <v>27</v>
      </c>
      <c r="C28" s="36">
        <v>75</v>
      </c>
      <c r="D28" s="36">
        <v>50</v>
      </c>
      <c r="E28" s="15">
        <v>9.99</v>
      </c>
      <c r="F28" s="15">
        <v>4.42</v>
      </c>
      <c r="G28" s="15">
        <v>9.18</v>
      </c>
      <c r="H28" s="15">
        <v>4.85</v>
      </c>
      <c r="I28" s="15">
        <v>9.3</v>
      </c>
      <c r="J28" s="15">
        <v>6.2</v>
      </c>
      <c r="K28" s="15">
        <v>144.53</v>
      </c>
      <c r="L28" s="15">
        <v>71.01</v>
      </c>
      <c r="M28" s="15">
        <v>1.38</v>
      </c>
      <c r="N28" s="15">
        <v>0.59</v>
      </c>
      <c r="O28" s="19">
        <v>0.075</v>
      </c>
      <c r="P28" s="19">
        <v>0.05</v>
      </c>
      <c r="Q28" s="15">
        <v>17.27</v>
      </c>
      <c r="R28" s="19">
        <v>11.51</v>
      </c>
      <c r="S28" s="15">
        <v>0.75</v>
      </c>
      <c r="T28" s="19">
        <v>0.5</v>
      </c>
      <c r="U28" s="20">
        <v>19.8</v>
      </c>
      <c r="V28" s="20">
        <v>13.2</v>
      </c>
    </row>
    <row r="29" spans="1:22" ht="12.75" customHeight="1" outlineLevel="1">
      <c r="A29" s="85" t="s">
        <v>122</v>
      </c>
      <c r="B29" s="84" t="s">
        <v>181</v>
      </c>
      <c r="C29" s="35" t="s">
        <v>147</v>
      </c>
      <c r="D29" s="35" t="s">
        <v>148</v>
      </c>
      <c r="E29" s="15">
        <v>2.57</v>
      </c>
      <c r="F29" s="15">
        <v>1.98</v>
      </c>
      <c r="G29" s="15">
        <v>3.96</v>
      </c>
      <c r="H29" s="15">
        <v>3.05</v>
      </c>
      <c r="I29" s="15">
        <v>15.42</v>
      </c>
      <c r="J29" s="15">
        <v>8.79</v>
      </c>
      <c r="K29" s="15">
        <v>225.61</v>
      </c>
      <c r="L29" s="15">
        <v>170.47</v>
      </c>
      <c r="M29" s="15">
        <v>6</v>
      </c>
      <c r="N29" s="15">
        <v>4.6</v>
      </c>
      <c r="O29" s="15">
        <v>0.14</v>
      </c>
      <c r="P29" s="15">
        <v>0.11</v>
      </c>
      <c r="Q29" s="15">
        <v>36.98</v>
      </c>
      <c r="R29" s="15">
        <v>29.58</v>
      </c>
      <c r="S29" s="15">
        <v>10.09</v>
      </c>
      <c r="T29" s="15">
        <v>0.81</v>
      </c>
      <c r="U29" s="15">
        <v>11.05</v>
      </c>
      <c r="V29" s="15">
        <v>8.5</v>
      </c>
    </row>
    <row r="30" spans="1:22" ht="20.25" customHeight="1" outlineLevel="2">
      <c r="A30" s="85" t="s">
        <v>123</v>
      </c>
      <c r="B30" s="84" t="s">
        <v>168</v>
      </c>
      <c r="C30" s="36">
        <v>200</v>
      </c>
      <c r="D30" s="36">
        <v>150</v>
      </c>
      <c r="E30" s="15">
        <v>0.5</v>
      </c>
      <c r="F30" s="15">
        <v>0.37</v>
      </c>
      <c r="G30" s="15">
        <v>0.02</v>
      </c>
      <c r="H30" s="15">
        <v>0.02</v>
      </c>
      <c r="I30" s="15">
        <v>19.43</v>
      </c>
      <c r="J30" s="15">
        <v>14.57</v>
      </c>
      <c r="K30" s="15">
        <v>79.92</v>
      </c>
      <c r="L30" s="15">
        <v>59.94</v>
      </c>
      <c r="M30" s="15">
        <v>0.03</v>
      </c>
      <c r="N30" s="15">
        <v>0.02</v>
      </c>
      <c r="O30" s="18">
        <v>0</v>
      </c>
      <c r="P30" s="18">
        <v>0</v>
      </c>
      <c r="Q30" s="15">
        <v>17.25</v>
      </c>
      <c r="R30" s="15">
        <v>12.94</v>
      </c>
      <c r="S30" s="15">
        <v>1.95</v>
      </c>
      <c r="T30" s="15">
        <v>1.46</v>
      </c>
      <c r="U30" s="15">
        <v>13.8</v>
      </c>
      <c r="V30" s="15">
        <v>10.35</v>
      </c>
    </row>
    <row r="31" spans="1:22" ht="11.25" customHeight="1" outlineLevel="1">
      <c r="A31" s="85"/>
      <c r="B31" s="84" t="s">
        <v>77</v>
      </c>
      <c r="C31" s="24" t="s">
        <v>28</v>
      </c>
      <c r="D31" s="24" t="s">
        <v>28</v>
      </c>
      <c r="E31" s="22">
        <v>1.52</v>
      </c>
      <c r="F31" s="22">
        <v>1.52</v>
      </c>
      <c r="G31" s="22">
        <v>0.18</v>
      </c>
      <c r="H31" s="22">
        <v>0.18</v>
      </c>
      <c r="I31" s="22">
        <v>10.94</v>
      </c>
      <c r="J31" s="22">
        <v>10.94</v>
      </c>
      <c r="K31" s="22">
        <v>47.46</v>
      </c>
      <c r="L31" s="22">
        <v>47.46</v>
      </c>
      <c r="M31" s="24">
        <v>0</v>
      </c>
      <c r="N31" s="24">
        <v>0</v>
      </c>
      <c r="O31" s="14">
        <v>0.02</v>
      </c>
      <c r="P31" s="14">
        <v>0.02</v>
      </c>
      <c r="Q31" s="14">
        <v>4.6</v>
      </c>
      <c r="R31" s="14">
        <v>4.6</v>
      </c>
      <c r="S31" s="14">
        <v>0.22</v>
      </c>
      <c r="T31" s="14">
        <v>0.22</v>
      </c>
      <c r="U31" s="14">
        <v>5.66</v>
      </c>
      <c r="V31" s="14">
        <v>5.66</v>
      </c>
    </row>
    <row r="32" spans="1:22" ht="11.25" customHeight="1" outlineLevel="2">
      <c r="A32" s="85"/>
      <c r="B32" s="84" t="s">
        <v>78</v>
      </c>
      <c r="C32" s="24" t="s">
        <v>29</v>
      </c>
      <c r="D32" s="24" t="s">
        <v>29</v>
      </c>
      <c r="E32" s="15">
        <v>2.32</v>
      </c>
      <c r="F32" s="15">
        <v>2.32</v>
      </c>
      <c r="G32" s="15">
        <v>0.46</v>
      </c>
      <c r="H32" s="15">
        <v>0.46</v>
      </c>
      <c r="I32" s="15">
        <v>19.94</v>
      </c>
      <c r="J32" s="15">
        <v>19.94</v>
      </c>
      <c r="K32" s="15">
        <v>85.14</v>
      </c>
      <c r="L32" s="15">
        <v>85.14</v>
      </c>
      <c r="M32" s="14">
        <v>0</v>
      </c>
      <c r="N32" s="14">
        <v>0</v>
      </c>
      <c r="O32" s="15">
        <v>0.04</v>
      </c>
      <c r="P32" s="14">
        <v>0.04</v>
      </c>
      <c r="Q32" s="14">
        <v>9.5</v>
      </c>
      <c r="R32" s="14">
        <v>9.5</v>
      </c>
      <c r="S32" s="14">
        <v>1.28</v>
      </c>
      <c r="T32" s="14">
        <v>1.28</v>
      </c>
      <c r="U32" s="14">
        <v>19.4</v>
      </c>
      <c r="V32" s="14">
        <v>19.4</v>
      </c>
    </row>
    <row r="33" spans="1:22" ht="11.25" customHeight="1" outlineLevel="2">
      <c r="A33" s="86"/>
      <c r="B33" s="87"/>
      <c r="C33" s="37"/>
      <c r="D33" s="37"/>
      <c r="E33" s="21">
        <f>SUM(E26:E32)</f>
        <v>19.44</v>
      </c>
      <c r="F33" s="21">
        <f>SUM(F26:F32)</f>
        <v>12.59</v>
      </c>
      <c r="G33" s="21">
        <f>SUM(G26:G32)</f>
        <v>21.01</v>
      </c>
      <c r="H33" s="21">
        <f aca="true" t="shared" si="2" ref="H33:V33">SUM(H26:H32)</f>
        <v>14.27</v>
      </c>
      <c r="I33" s="21">
        <f t="shared" si="2"/>
        <v>87.01</v>
      </c>
      <c r="J33" s="21">
        <f t="shared" si="2"/>
        <v>68.08</v>
      </c>
      <c r="K33" s="21">
        <f t="shared" si="2"/>
        <v>727.3199999999999</v>
      </c>
      <c r="L33" s="21">
        <f t="shared" si="2"/>
        <v>523.67</v>
      </c>
      <c r="M33" s="21">
        <f t="shared" si="2"/>
        <v>53.9</v>
      </c>
      <c r="N33" s="21">
        <f t="shared" si="2"/>
        <v>41.17000000000001</v>
      </c>
      <c r="O33" s="21">
        <f t="shared" si="2"/>
        <v>0.31</v>
      </c>
      <c r="P33" s="21">
        <f t="shared" si="2"/>
        <v>0.241</v>
      </c>
      <c r="Q33" s="21">
        <f t="shared" si="2"/>
        <v>133.89999999999998</v>
      </c>
      <c r="R33" s="21">
        <f t="shared" si="2"/>
        <v>105.32999999999998</v>
      </c>
      <c r="S33" s="21">
        <f t="shared" si="2"/>
        <v>15.35</v>
      </c>
      <c r="T33" s="21">
        <f t="shared" si="2"/>
        <v>5.11</v>
      </c>
      <c r="U33" s="21">
        <f t="shared" si="2"/>
        <v>89.85</v>
      </c>
      <c r="V33" s="21">
        <f t="shared" si="2"/>
        <v>72.65</v>
      </c>
    </row>
    <row r="34" spans="1:22" ht="11.25" customHeight="1" outlineLevel="2">
      <c r="A34" s="88" t="s">
        <v>157</v>
      </c>
      <c r="B34" s="88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2" customHeight="1">
      <c r="A35" s="85" t="s">
        <v>30</v>
      </c>
      <c r="B35" s="84" t="s">
        <v>169</v>
      </c>
      <c r="C35" s="24" t="s">
        <v>31</v>
      </c>
      <c r="D35" s="24" t="s">
        <v>31</v>
      </c>
      <c r="E35" s="15">
        <v>5.14</v>
      </c>
      <c r="F35" s="15">
        <v>5.14</v>
      </c>
      <c r="G35" s="15">
        <v>13.42</v>
      </c>
      <c r="H35" s="15">
        <v>13.42</v>
      </c>
      <c r="I35" s="15">
        <v>17.45</v>
      </c>
      <c r="J35" s="15">
        <v>17.45</v>
      </c>
      <c r="K35" s="15">
        <v>171.13</v>
      </c>
      <c r="L35" s="15">
        <v>171.13</v>
      </c>
      <c r="M35" s="15">
        <v>2.49</v>
      </c>
      <c r="N35" s="15">
        <v>2.49</v>
      </c>
      <c r="O35" s="19">
        <v>0.01</v>
      </c>
      <c r="P35" s="19">
        <v>0.01</v>
      </c>
      <c r="Q35" s="19">
        <v>186.25</v>
      </c>
      <c r="R35" s="19">
        <v>186.25</v>
      </c>
      <c r="S35" s="15">
        <v>1.15</v>
      </c>
      <c r="T35" s="15">
        <v>1.15</v>
      </c>
      <c r="U35" s="15">
        <v>25.18</v>
      </c>
      <c r="V35" s="15">
        <v>25.18</v>
      </c>
    </row>
    <row r="36" spans="1:22" ht="12.75" customHeight="1" outlineLevel="1">
      <c r="A36" s="85" t="s">
        <v>125</v>
      </c>
      <c r="B36" s="84" t="s">
        <v>145</v>
      </c>
      <c r="C36" s="35" t="s">
        <v>147</v>
      </c>
      <c r="D36" s="35" t="s">
        <v>148</v>
      </c>
      <c r="E36" s="15">
        <v>4.64</v>
      </c>
      <c r="F36" s="15">
        <v>3.57</v>
      </c>
      <c r="G36" s="15">
        <v>3.78</v>
      </c>
      <c r="H36" s="15">
        <v>2.91</v>
      </c>
      <c r="I36" s="15">
        <v>31.67</v>
      </c>
      <c r="J36" s="15">
        <v>24.36</v>
      </c>
      <c r="K36" s="15">
        <v>179.3</v>
      </c>
      <c r="L36" s="15">
        <v>137.92</v>
      </c>
      <c r="M36" s="14">
        <v>0</v>
      </c>
      <c r="N36" s="14">
        <v>0</v>
      </c>
      <c r="O36" s="15">
        <v>0.08</v>
      </c>
      <c r="P36" s="14">
        <v>0.06</v>
      </c>
      <c r="Q36" s="14">
        <v>47.09</v>
      </c>
      <c r="R36" s="14">
        <v>43.15</v>
      </c>
      <c r="S36" s="15">
        <v>0.6</v>
      </c>
      <c r="T36" s="15">
        <v>0.46</v>
      </c>
      <c r="U36" s="15">
        <v>29</v>
      </c>
      <c r="V36" s="15">
        <v>21.8</v>
      </c>
    </row>
    <row r="37" spans="1:22" ht="12" customHeight="1" outlineLevel="2">
      <c r="A37" s="85" t="s">
        <v>79</v>
      </c>
      <c r="B37" s="84" t="s">
        <v>32</v>
      </c>
      <c r="C37" s="36">
        <v>200</v>
      </c>
      <c r="D37" s="36">
        <v>150</v>
      </c>
      <c r="E37" s="22">
        <v>0.2</v>
      </c>
      <c r="F37" s="22">
        <v>0.15</v>
      </c>
      <c r="G37" s="24">
        <v>0</v>
      </c>
      <c r="H37" s="24">
        <v>0</v>
      </c>
      <c r="I37" s="22">
        <v>5.06</v>
      </c>
      <c r="J37" s="22">
        <v>3.79</v>
      </c>
      <c r="K37" s="22">
        <v>21.04</v>
      </c>
      <c r="L37" s="22">
        <v>15.78</v>
      </c>
      <c r="M37" s="22">
        <v>0</v>
      </c>
      <c r="N37" s="22">
        <v>0</v>
      </c>
      <c r="O37" s="36">
        <v>0</v>
      </c>
      <c r="P37" s="36">
        <v>0</v>
      </c>
      <c r="Q37" s="22">
        <v>5.05</v>
      </c>
      <c r="R37" s="22">
        <v>3.79</v>
      </c>
      <c r="S37" s="22">
        <v>0.84</v>
      </c>
      <c r="T37" s="22">
        <v>0.63</v>
      </c>
      <c r="U37" s="23">
        <v>4.4</v>
      </c>
      <c r="V37" s="23">
        <v>3.3</v>
      </c>
    </row>
    <row r="38" spans="1:22" ht="11.25" customHeight="1" outlineLevel="2">
      <c r="A38" s="85"/>
      <c r="B38" s="84" t="s">
        <v>77</v>
      </c>
      <c r="C38" s="24" t="s">
        <v>28</v>
      </c>
      <c r="D38" s="24" t="s">
        <v>28</v>
      </c>
      <c r="E38" s="22">
        <v>1.52</v>
      </c>
      <c r="F38" s="22">
        <v>1.52</v>
      </c>
      <c r="G38" s="22">
        <v>0.18</v>
      </c>
      <c r="H38" s="22">
        <v>0.18</v>
      </c>
      <c r="I38" s="22">
        <v>10.94</v>
      </c>
      <c r="J38" s="22">
        <v>10.94</v>
      </c>
      <c r="K38" s="22">
        <v>47.46</v>
      </c>
      <c r="L38" s="22">
        <v>47.46</v>
      </c>
      <c r="M38" s="24">
        <v>0</v>
      </c>
      <c r="N38" s="24">
        <v>0</v>
      </c>
      <c r="O38" s="14">
        <v>0.02</v>
      </c>
      <c r="P38" s="14">
        <v>0.02</v>
      </c>
      <c r="Q38" s="14">
        <v>4.6</v>
      </c>
      <c r="R38" s="14">
        <v>4.6</v>
      </c>
      <c r="S38" s="14">
        <v>0.22</v>
      </c>
      <c r="T38" s="14">
        <v>0.22</v>
      </c>
      <c r="U38" s="14">
        <v>5.66</v>
      </c>
      <c r="V38" s="14">
        <v>5.66</v>
      </c>
    </row>
    <row r="39" spans="1:22" ht="11.25" customHeight="1" outlineLevel="1">
      <c r="A39" s="37"/>
      <c r="B39" s="38"/>
      <c r="C39" s="37"/>
      <c r="D39" s="37"/>
      <c r="E39" s="40">
        <f aca="true" t="shared" si="3" ref="E39:V39">SUM(E35:E38)</f>
        <v>11.499999999999998</v>
      </c>
      <c r="F39" s="40">
        <f t="shared" si="3"/>
        <v>10.379999999999999</v>
      </c>
      <c r="G39" s="40">
        <f t="shared" si="3"/>
        <v>17.38</v>
      </c>
      <c r="H39" s="40">
        <f t="shared" si="3"/>
        <v>16.509999999999998</v>
      </c>
      <c r="I39" s="40">
        <f t="shared" si="3"/>
        <v>65.12</v>
      </c>
      <c r="J39" s="40">
        <f t="shared" si="3"/>
        <v>56.54</v>
      </c>
      <c r="K39" s="40">
        <f t="shared" si="3"/>
        <v>418.93</v>
      </c>
      <c r="L39" s="40">
        <f t="shared" si="3"/>
        <v>372.2899999999999</v>
      </c>
      <c r="M39" s="40">
        <f t="shared" si="3"/>
        <v>2.49</v>
      </c>
      <c r="N39" s="40">
        <f t="shared" si="3"/>
        <v>2.49</v>
      </c>
      <c r="O39" s="40">
        <f t="shared" si="3"/>
        <v>0.11</v>
      </c>
      <c r="P39" s="40">
        <f t="shared" si="3"/>
        <v>0.09</v>
      </c>
      <c r="Q39" s="40">
        <f t="shared" si="3"/>
        <v>242.99</v>
      </c>
      <c r="R39" s="40">
        <f t="shared" si="3"/>
        <v>237.79</v>
      </c>
      <c r="S39" s="40">
        <f t="shared" si="3"/>
        <v>2.81</v>
      </c>
      <c r="T39" s="40">
        <f t="shared" si="3"/>
        <v>2.46</v>
      </c>
      <c r="U39" s="40">
        <f t="shared" si="3"/>
        <v>64.24</v>
      </c>
      <c r="V39" s="40">
        <f t="shared" si="3"/>
        <v>55.94</v>
      </c>
    </row>
    <row r="40" spans="1:22" ht="11.25" customHeight="1" outlineLevel="2">
      <c r="A40" s="37"/>
      <c r="B40" s="41" t="s">
        <v>76</v>
      </c>
      <c r="C40" s="37"/>
      <c r="D40" s="37"/>
      <c r="E40" s="40">
        <f aca="true" t="shared" si="4" ref="E40:V40">SUM(E21+E24+E33+E39)</f>
        <v>42.53</v>
      </c>
      <c r="F40" s="40">
        <f t="shared" si="4"/>
        <v>31.31</v>
      </c>
      <c r="G40" s="40">
        <f t="shared" si="4"/>
        <v>51.959999999999994</v>
      </c>
      <c r="H40" s="40">
        <f t="shared" si="4"/>
        <v>41.68</v>
      </c>
      <c r="I40" s="40">
        <f t="shared" si="4"/>
        <v>244.05</v>
      </c>
      <c r="J40" s="40">
        <f t="shared" si="4"/>
        <v>191.01999999999998</v>
      </c>
      <c r="K40" s="40">
        <f t="shared" si="4"/>
        <v>1683.76</v>
      </c>
      <c r="L40" s="40">
        <f t="shared" si="4"/>
        <v>1326.4499999999998</v>
      </c>
      <c r="M40" s="40">
        <f t="shared" si="4"/>
        <v>61.03</v>
      </c>
      <c r="N40" s="40">
        <f t="shared" si="4"/>
        <v>47.54000000000001</v>
      </c>
      <c r="O40" s="40">
        <f t="shared" si="4"/>
        <v>0.7200000000000001</v>
      </c>
      <c r="P40" s="40">
        <f t="shared" si="4"/>
        <v>0.5609999999999999</v>
      </c>
      <c r="Q40" s="40">
        <f t="shared" si="4"/>
        <v>458.62</v>
      </c>
      <c r="R40" s="40">
        <f t="shared" si="4"/>
        <v>408.51</v>
      </c>
      <c r="S40" s="40">
        <f t="shared" si="4"/>
        <v>22.48</v>
      </c>
      <c r="T40" s="40">
        <f t="shared" si="4"/>
        <v>10.970000000000002</v>
      </c>
      <c r="U40" s="40">
        <f t="shared" si="4"/>
        <v>204.94</v>
      </c>
      <c r="V40" s="40">
        <f t="shared" si="4"/>
        <v>159.9</v>
      </c>
    </row>
    <row r="41" spans="1:22" ht="11.25" customHeight="1" outlineLevel="1">
      <c r="A41" s="90" t="s">
        <v>83</v>
      </c>
      <c r="B41" s="90"/>
      <c r="C41" s="30"/>
      <c r="D41" s="30"/>
      <c r="E41" s="25"/>
      <c r="F41" s="25"/>
      <c r="G41" s="25"/>
      <c r="H41" s="25"/>
      <c r="I41" s="25"/>
      <c r="J41" s="25"/>
      <c r="K41" s="53"/>
      <c r="L41" s="53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1.25" customHeight="1" outlineLevel="2">
      <c r="A42" s="88" t="s">
        <v>13</v>
      </c>
      <c r="B42" s="88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24"/>
      <c r="N42" s="24"/>
      <c r="O42" s="14"/>
      <c r="P42" s="14"/>
      <c r="Q42" s="14"/>
      <c r="R42" s="14"/>
      <c r="S42" s="14"/>
      <c r="T42" s="14"/>
      <c r="U42" s="14"/>
      <c r="V42" s="14"/>
    </row>
    <row r="43" spans="1:22" ht="11.25" customHeight="1" outlineLevel="2">
      <c r="A43" s="83" t="s">
        <v>120</v>
      </c>
      <c r="B43" s="84" t="s">
        <v>33</v>
      </c>
      <c r="C43" s="24" t="s">
        <v>34</v>
      </c>
      <c r="D43" s="24" t="s">
        <v>35</v>
      </c>
      <c r="E43" s="15">
        <v>3.68</v>
      </c>
      <c r="F43" s="15">
        <v>2.95</v>
      </c>
      <c r="G43" s="15">
        <v>2.24</v>
      </c>
      <c r="H43" s="15">
        <v>2</v>
      </c>
      <c r="I43" s="15">
        <v>18.42</v>
      </c>
      <c r="J43" s="15">
        <v>13.16</v>
      </c>
      <c r="K43" s="15">
        <v>96.59</v>
      </c>
      <c r="L43" s="15">
        <v>70.9</v>
      </c>
      <c r="M43" s="15">
        <v>0.04</v>
      </c>
      <c r="N43" s="15">
        <v>0.04</v>
      </c>
      <c r="O43" s="15">
        <v>0.05</v>
      </c>
      <c r="P43" s="15">
        <v>0.03</v>
      </c>
      <c r="Q43" s="15">
        <v>64.18</v>
      </c>
      <c r="R43" s="15">
        <v>42.79</v>
      </c>
      <c r="S43" s="15">
        <v>0.51</v>
      </c>
      <c r="T43" s="15">
        <v>0.34</v>
      </c>
      <c r="U43" s="15">
        <v>10.4</v>
      </c>
      <c r="V43" s="15">
        <v>7.4</v>
      </c>
    </row>
    <row r="44" spans="1:22" ht="21.75" customHeight="1" outlineLevel="2">
      <c r="A44" s="85" t="s">
        <v>186</v>
      </c>
      <c r="B44" s="84" t="s">
        <v>36</v>
      </c>
      <c r="C44" s="24" t="s">
        <v>37</v>
      </c>
      <c r="D44" s="24" t="s">
        <v>38</v>
      </c>
      <c r="E44" s="15">
        <v>7.17</v>
      </c>
      <c r="F44" s="15">
        <v>5.38</v>
      </c>
      <c r="G44" s="15">
        <v>7.02</v>
      </c>
      <c r="H44" s="15">
        <v>5.89</v>
      </c>
      <c r="I44" s="15">
        <v>30.49</v>
      </c>
      <c r="J44" s="15">
        <v>22.88</v>
      </c>
      <c r="K44" s="15">
        <v>213.86</v>
      </c>
      <c r="L44" s="15">
        <v>166.01</v>
      </c>
      <c r="M44" s="15">
        <v>4.22</v>
      </c>
      <c r="N44" s="15">
        <v>3.17</v>
      </c>
      <c r="O44" s="15">
        <v>0.11</v>
      </c>
      <c r="P44" s="15">
        <v>0.08</v>
      </c>
      <c r="Q44" s="18">
        <v>191</v>
      </c>
      <c r="R44" s="18">
        <v>143</v>
      </c>
      <c r="S44" s="20">
        <v>0.9</v>
      </c>
      <c r="T44" s="15">
        <v>0.7</v>
      </c>
      <c r="U44" s="20">
        <v>18</v>
      </c>
      <c r="V44" s="15">
        <v>7.5</v>
      </c>
    </row>
    <row r="45" spans="1:22" ht="11.25" customHeight="1" outlineLevel="2">
      <c r="A45" s="85" t="s">
        <v>80</v>
      </c>
      <c r="B45" s="84" t="s">
        <v>39</v>
      </c>
      <c r="C45" s="36">
        <v>180</v>
      </c>
      <c r="D45" s="36">
        <v>150</v>
      </c>
      <c r="E45" s="15">
        <v>3.09</v>
      </c>
      <c r="F45" s="15">
        <v>2.58</v>
      </c>
      <c r="G45" s="15">
        <v>2.57</v>
      </c>
      <c r="H45" s="15">
        <v>2.14</v>
      </c>
      <c r="I45" s="15">
        <v>15.74</v>
      </c>
      <c r="J45" s="15">
        <v>13.11</v>
      </c>
      <c r="K45" s="15">
        <v>98.39</v>
      </c>
      <c r="L45" s="15">
        <v>81.99</v>
      </c>
      <c r="M45" s="15">
        <v>3.63</v>
      </c>
      <c r="N45" s="15">
        <v>3.03</v>
      </c>
      <c r="O45" s="19">
        <v>0.028</v>
      </c>
      <c r="P45" s="19">
        <v>0.024</v>
      </c>
      <c r="Q45" s="15">
        <v>109.44</v>
      </c>
      <c r="R45" s="20">
        <v>91.2</v>
      </c>
      <c r="S45" s="15">
        <v>0.32</v>
      </c>
      <c r="T45" s="15">
        <v>0.27</v>
      </c>
      <c r="U45" s="15">
        <v>14.22</v>
      </c>
      <c r="V45" s="15">
        <v>11.85</v>
      </c>
    </row>
    <row r="46" spans="1:22" ht="11.25" customHeight="1" outlineLevel="2">
      <c r="A46" s="86"/>
      <c r="B46" s="87"/>
      <c r="C46" s="39"/>
      <c r="D46" s="39"/>
      <c r="E46" s="21">
        <f aca="true" t="shared" si="5" ref="E46:V46">SUM(E43:E45)</f>
        <v>13.94</v>
      </c>
      <c r="F46" s="21">
        <f t="shared" si="5"/>
        <v>10.91</v>
      </c>
      <c r="G46" s="21">
        <f t="shared" si="5"/>
        <v>11.83</v>
      </c>
      <c r="H46" s="21">
        <f t="shared" si="5"/>
        <v>10.03</v>
      </c>
      <c r="I46" s="21">
        <f t="shared" si="5"/>
        <v>64.64999999999999</v>
      </c>
      <c r="J46" s="21">
        <f t="shared" si="5"/>
        <v>49.15</v>
      </c>
      <c r="K46" s="21">
        <f t="shared" si="5"/>
        <v>408.84000000000003</v>
      </c>
      <c r="L46" s="21">
        <f t="shared" si="5"/>
        <v>318.9</v>
      </c>
      <c r="M46" s="21">
        <f t="shared" si="5"/>
        <v>7.89</v>
      </c>
      <c r="N46" s="21">
        <f t="shared" si="5"/>
        <v>6.24</v>
      </c>
      <c r="O46" s="21">
        <f t="shared" si="5"/>
        <v>0.188</v>
      </c>
      <c r="P46" s="21">
        <f t="shared" si="5"/>
        <v>0.134</v>
      </c>
      <c r="Q46" s="21">
        <f t="shared" si="5"/>
        <v>364.62</v>
      </c>
      <c r="R46" s="21">
        <f t="shared" si="5"/>
        <v>276.99</v>
      </c>
      <c r="S46" s="21">
        <f t="shared" si="5"/>
        <v>1.7300000000000002</v>
      </c>
      <c r="T46" s="21">
        <f t="shared" si="5"/>
        <v>1.31</v>
      </c>
      <c r="U46" s="21">
        <f t="shared" si="5"/>
        <v>42.62</v>
      </c>
      <c r="V46" s="21">
        <f t="shared" si="5"/>
        <v>26.75</v>
      </c>
    </row>
    <row r="47" spans="1:22" ht="11.25" customHeight="1" outlineLevel="2">
      <c r="A47" s="88" t="s">
        <v>20</v>
      </c>
      <c r="B47" s="88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5"/>
      <c r="N47" s="5"/>
      <c r="O47" s="34"/>
      <c r="P47" s="34"/>
      <c r="Q47" s="34"/>
      <c r="R47" s="34"/>
      <c r="S47" s="34"/>
      <c r="T47" s="34"/>
      <c r="U47" s="34"/>
      <c r="V47" s="34"/>
    </row>
    <row r="48" spans="1:22" ht="11.25" customHeight="1" outlineLevel="2">
      <c r="A48" s="85" t="s">
        <v>185</v>
      </c>
      <c r="B48" s="84" t="s">
        <v>158</v>
      </c>
      <c r="C48" s="36">
        <v>100</v>
      </c>
      <c r="D48" s="36">
        <v>100</v>
      </c>
      <c r="E48" s="22">
        <v>2.9</v>
      </c>
      <c r="F48" s="22">
        <v>2.9</v>
      </c>
      <c r="G48" s="22">
        <v>2.5</v>
      </c>
      <c r="H48" s="22">
        <v>2.5</v>
      </c>
      <c r="I48" s="22">
        <v>4</v>
      </c>
      <c r="J48" s="22">
        <v>4</v>
      </c>
      <c r="K48" s="22">
        <v>50</v>
      </c>
      <c r="L48" s="22">
        <v>50</v>
      </c>
      <c r="M48" s="15">
        <v>0.7</v>
      </c>
      <c r="N48" s="15">
        <v>0.7</v>
      </c>
      <c r="O48" s="22">
        <v>0.04</v>
      </c>
      <c r="P48" s="22">
        <v>0.04</v>
      </c>
      <c r="Q48" s="22">
        <v>120</v>
      </c>
      <c r="R48" s="22">
        <v>120</v>
      </c>
      <c r="S48" s="22">
        <v>0.1</v>
      </c>
      <c r="T48" s="22">
        <v>0.1</v>
      </c>
      <c r="U48" s="22">
        <v>14</v>
      </c>
      <c r="V48" s="22">
        <v>14</v>
      </c>
    </row>
    <row r="49" spans="1:22" ht="11.25" customHeight="1" outlineLevel="1">
      <c r="A49" s="85" t="s">
        <v>126</v>
      </c>
      <c r="B49" s="84" t="s">
        <v>170</v>
      </c>
      <c r="C49" s="60">
        <v>100</v>
      </c>
      <c r="D49" s="60">
        <v>95</v>
      </c>
      <c r="E49" s="15">
        <v>0.43</v>
      </c>
      <c r="F49" s="15">
        <v>0.41</v>
      </c>
      <c r="G49" s="15">
        <v>0.43</v>
      </c>
      <c r="H49" s="15">
        <v>0.41</v>
      </c>
      <c r="I49" s="15">
        <v>9.9</v>
      </c>
      <c r="J49" s="15">
        <v>9.4</v>
      </c>
      <c r="K49" s="15">
        <v>45.25</v>
      </c>
      <c r="L49" s="15">
        <v>43</v>
      </c>
      <c r="M49" s="15">
        <v>11</v>
      </c>
      <c r="N49" s="15">
        <v>10.45</v>
      </c>
      <c r="O49" s="15">
        <v>0.02</v>
      </c>
      <c r="P49" s="15">
        <v>0.02</v>
      </c>
      <c r="Q49" s="15">
        <v>16</v>
      </c>
      <c r="R49" s="15">
        <v>15.2</v>
      </c>
      <c r="S49" s="15">
        <v>0.6</v>
      </c>
      <c r="T49" s="15">
        <v>0.57</v>
      </c>
      <c r="U49" s="20">
        <v>9</v>
      </c>
      <c r="V49" s="20">
        <v>8.5</v>
      </c>
    </row>
    <row r="50" spans="1:22" ht="11.25" customHeight="1" outlineLevel="2">
      <c r="A50" s="86"/>
      <c r="B50" s="87"/>
      <c r="C50" s="39"/>
      <c r="D50" s="39"/>
      <c r="E50" s="40">
        <f aca="true" t="shared" si="6" ref="E50:P50">SUM(E48:E49)</f>
        <v>3.33</v>
      </c>
      <c r="F50" s="40">
        <f t="shared" si="6"/>
        <v>3.31</v>
      </c>
      <c r="G50" s="40">
        <f t="shared" si="6"/>
        <v>2.93</v>
      </c>
      <c r="H50" s="40">
        <f t="shared" si="6"/>
        <v>2.91</v>
      </c>
      <c r="I50" s="40">
        <f t="shared" si="6"/>
        <v>13.9</v>
      </c>
      <c r="J50" s="40">
        <f t="shared" si="6"/>
        <v>13.4</v>
      </c>
      <c r="K50" s="40">
        <f t="shared" si="6"/>
        <v>95.25</v>
      </c>
      <c r="L50" s="40">
        <f t="shared" si="6"/>
        <v>93</v>
      </c>
      <c r="M50" s="40">
        <f t="shared" si="6"/>
        <v>11.7</v>
      </c>
      <c r="N50" s="40">
        <f t="shared" si="6"/>
        <v>11.149999999999999</v>
      </c>
      <c r="O50" s="40">
        <f t="shared" si="6"/>
        <v>0.06</v>
      </c>
      <c r="P50" s="40">
        <f t="shared" si="6"/>
        <v>0.06</v>
      </c>
      <c r="Q50" s="40">
        <f aca="true" t="shared" si="7" ref="Q50:V50">SUM(Q48:Q49)</f>
        <v>136</v>
      </c>
      <c r="R50" s="40">
        <f t="shared" si="7"/>
        <v>135.2</v>
      </c>
      <c r="S50" s="40">
        <f t="shared" si="7"/>
        <v>0.7</v>
      </c>
      <c r="T50" s="40">
        <f t="shared" si="7"/>
        <v>0.6699999999999999</v>
      </c>
      <c r="U50" s="40">
        <f t="shared" si="7"/>
        <v>23</v>
      </c>
      <c r="V50" s="40">
        <f t="shared" si="7"/>
        <v>22.5</v>
      </c>
    </row>
    <row r="51" spans="1:22" ht="11.25" customHeight="1" outlineLevel="1">
      <c r="A51" s="88" t="s">
        <v>23</v>
      </c>
      <c r="B51" s="88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17"/>
      <c r="N51" s="17"/>
      <c r="O51" s="34"/>
      <c r="P51" s="34"/>
      <c r="Q51" s="34"/>
      <c r="R51" s="34"/>
      <c r="S51" s="34"/>
      <c r="T51" s="34"/>
      <c r="U51" s="34"/>
      <c r="V51" s="34"/>
    </row>
    <row r="52" spans="1:22" ht="11.25" customHeight="1" outlineLevel="2">
      <c r="A52" s="91" t="s">
        <v>214</v>
      </c>
      <c r="B52" s="63" t="s">
        <v>215</v>
      </c>
      <c r="C52" s="60">
        <v>50</v>
      </c>
      <c r="D52" s="60">
        <v>40</v>
      </c>
      <c r="E52" s="22">
        <v>0.37</v>
      </c>
      <c r="F52" s="22">
        <v>0.3</v>
      </c>
      <c r="G52" s="22">
        <v>3</v>
      </c>
      <c r="H52" s="22">
        <v>2.4</v>
      </c>
      <c r="I52" s="22">
        <v>1.18</v>
      </c>
      <c r="J52" s="22">
        <v>0.94</v>
      </c>
      <c r="K52" s="22">
        <v>33.3</v>
      </c>
      <c r="L52" s="22">
        <v>26.6</v>
      </c>
      <c r="M52" s="22">
        <v>4.64</v>
      </c>
      <c r="N52" s="22">
        <v>3.7</v>
      </c>
      <c r="O52" s="22">
        <v>0.02</v>
      </c>
      <c r="P52" s="22">
        <v>0.016</v>
      </c>
      <c r="Q52" s="23">
        <v>10.67</v>
      </c>
      <c r="R52" s="22">
        <v>8.54</v>
      </c>
      <c r="S52" s="22">
        <v>0.025</v>
      </c>
      <c r="T52" s="22">
        <v>0.02</v>
      </c>
      <c r="U52" s="22">
        <v>6.5</v>
      </c>
      <c r="V52" s="22">
        <v>5.2</v>
      </c>
    </row>
    <row r="53" spans="1:22" ht="11.25" customHeight="1" outlineLevel="2">
      <c r="A53" s="85" t="s">
        <v>128</v>
      </c>
      <c r="B53" s="84" t="s">
        <v>40</v>
      </c>
      <c r="C53" s="24" t="s">
        <v>41</v>
      </c>
      <c r="D53" s="24" t="s">
        <v>42</v>
      </c>
      <c r="E53" s="15">
        <v>8.05</v>
      </c>
      <c r="F53" s="15">
        <v>6</v>
      </c>
      <c r="G53" s="15">
        <v>7.18</v>
      </c>
      <c r="H53" s="15">
        <v>6.67</v>
      </c>
      <c r="I53" s="15">
        <v>21.12</v>
      </c>
      <c r="J53" s="15">
        <v>18.34</v>
      </c>
      <c r="K53" s="15">
        <v>141.33</v>
      </c>
      <c r="L53" s="15">
        <v>123.35</v>
      </c>
      <c r="M53" s="15">
        <v>2.19</v>
      </c>
      <c r="N53" s="15">
        <v>1.83</v>
      </c>
      <c r="O53" s="15">
        <v>0.18</v>
      </c>
      <c r="P53" s="15">
        <v>0.14</v>
      </c>
      <c r="Q53" s="15">
        <v>33.62</v>
      </c>
      <c r="R53" s="15">
        <v>26.22</v>
      </c>
      <c r="S53" s="15">
        <v>1.82</v>
      </c>
      <c r="T53" s="15">
        <v>1.47</v>
      </c>
      <c r="U53" s="15">
        <v>8.54</v>
      </c>
      <c r="V53" s="15">
        <v>6.4</v>
      </c>
    </row>
    <row r="54" spans="1:22" ht="11.25" customHeight="1" outlineLevel="2">
      <c r="A54" s="85" t="s">
        <v>173</v>
      </c>
      <c r="B54" s="84" t="s">
        <v>171</v>
      </c>
      <c r="C54" s="35" t="s">
        <v>172</v>
      </c>
      <c r="D54" s="35" t="s">
        <v>95</v>
      </c>
      <c r="E54" s="22">
        <v>16.02</v>
      </c>
      <c r="F54" s="22">
        <v>8.01</v>
      </c>
      <c r="G54" s="22">
        <v>6.25</v>
      </c>
      <c r="H54" s="22">
        <v>3.13</v>
      </c>
      <c r="I54" s="22">
        <v>3.78</v>
      </c>
      <c r="J54" s="22">
        <v>1.89</v>
      </c>
      <c r="K54" s="22">
        <v>135.43</v>
      </c>
      <c r="L54" s="22">
        <v>67.72</v>
      </c>
      <c r="M54" s="15">
        <v>2.64</v>
      </c>
      <c r="N54" s="15">
        <v>1.32</v>
      </c>
      <c r="O54" s="22">
        <v>0.081</v>
      </c>
      <c r="P54" s="55">
        <v>0.054</v>
      </c>
      <c r="Q54" s="15">
        <v>18.37</v>
      </c>
      <c r="R54" s="15">
        <v>9.18</v>
      </c>
      <c r="S54" s="15">
        <v>1.07</v>
      </c>
      <c r="T54" s="15">
        <v>0.53</v>
      </c>
      <c r="U54" s="15">
        <v>22.77</v>
      </c>
      <c r="V54" s="15">
        <v>11.38</v>
      </c>
    </row>
    <row r="55" spans="1:22" ht="12.75" customHeight="1" outlineLevel="2">
      <c r="A55" s="85" t="s">
        <v>18</v>
      </c>
      <c r="B55" s="84" t="s">
        <v>182</v>
      </c>
      <c r="C55" s="35" t="s">
        <v>147</v>
      </c>
      <c r="D55" s="35" t="s">
        <v>148</v>
      </c>
      <c r="E55" s="22">
        <v>2.64</v>
      </c>
      <c r="F55" s="22">
        <v>2.03</v>
      </c>
      <c r="G55" s="22">
        <v>3.61</v>
      </c>
      <c r="H55" s="22">
        <v>2.77</v>
      </c>
      <c r="I55" s="22">
        <v>20.66</v>
      </c>
      <c r="J55" s="22">
        <v>15.89</v>
      </c>
      <c r="K55" s="22">
        <v>125.69</v>
      </c>
      <c r="L55" s="22">
        <v>96.68</v>
      </c>
      <c r="M55" s="24">
        <v>0</v>
      </c>
      <c r="N55" s="24">
        <v>0</v>
      </c>
      <c r="O55" s="22">
        <v>0.04</v>
      </c>
      <c r="P55" s="24">
        <v>0.01</v>
      </c>
      <c r="Q55" s="23">
        <v>13</v>
      </c>
      <c r="R55" s="23">
        <v>10</v>
      </c>
      <c r="S55" s="24">
        <v>1.13</v>
      </c>
      <c r="T55" s="24">
        <v>0.87</v>
      </c>
      <c r="U55" s="24">
        <v>18</v>
      </c>
      <c r="V55" s="24">
        <v>11</v>
      </c>
    </row>
    <row r="56" spans="1:22" ht="11.25" customHeight="1">
      <c r="A56" s="85" t="s">
        <v>43</v>
      </c>
      <c r="B56" s="84" t="s">
        <v>44</v>
      </c>
      <c r="C56" s="36">
        <v>200</v>
      </c>
      <c r="D56" s="36">
        <v>150</v>
      </c>
      <c r="E56" s="15">
        <v>0.14</v>
      </c>
      <c r="F56" s="15">
        <v>0.11</v>
      </c>
      <c r="G56" s="15">
        <v>0.02</v>
      </c>
      <c r="H56" s="15">
        <v>0.01</v>
      </c>
      <c r="I56" s="15">
        <v>24.43</v>
      </c>
      <c r="J56" s="15">
        <v>18.32</v>
      </c>
      <c r="K56" s="15">
        <v>98.45</v>
      </c>
      <c r="L56" s="15">
        <v>73.84</v>
      </c>
      <c r="M56" s="15">
        <v>6.4</v>
      </c>
      <c r="N56" s="15">
        <v>4.8</v>
      </c>
      <c r="O56" s="15">
        <v>0.01</v>
      </c>
      <c r="P56" s="15">
        <v>0.01</v>
      </c>
      <c r="Q56" s="15">
        <v>17.85</v>
      </c>
      <c r="R56" s="15">
        <v>13.39</v>
      </c>
      <c r="S56" s="15">
        <v>0.44</v>
      </c>
      <c r="T56" s="15">
        <v>0.33</v>
      </c>
      <c r="U56" s="15">
        <v>3.07</v>
      </c>
      <c r="V56" s="20">
        <v>2.3</v>
      </c>
    </row>
    <row r="57" spans="1:22" ht="11.25" customHeight="1" outlineLevel="1">
      <c r="A57" s="85"/>
      <c r="B57" s="84" t="s">
        <v>77</v>
      </c>
      <c r="C57" s="24" t="s">
        <v>28</v>
      </c>
      <c r="D57" s="24" t="s">
        <v>28</v>
      </c>
      <c r="E57" s="22">
        <v>1.52</v>
      </c>
      <c r="F57" s="22">
        <v>1.52</v>
      </c>
      <c r="G57" s="22">
        <v>0.18</v>
      </c>
      <c r="H57" s="22">
        <v>0.18</v>
      </c>
      <c r="I57" s="22">
        <v>10.94</v>
      </c>
      <c r="J57" s="22">
        <v>10.94</v>
      </c>
      <c r="K57" s="22">
        <v>47.46</v>
      </c>
      <c r="L57" s="22">
        <v>47.46</v>
      </c>
      <c r="M57" s="24">
        <v>0</v>
      </c>
      <c r="N57" s="24">
        <v>0</v>
      </c>
      <c r="O57" s="14">
        <v>0.02</v>
      </c>
      <c r="P57" s="14">
        <v>0.02</v>
      </c>
      <c r="Q57" s="14">
        <v>4.6</v>
      </c>
      <c r="R57" s="14">
        <v>4.6</v>
      </c>
      <c r="S57" s="14">
        <v>0.22</v>
      </c>
      <c r="T57" s="14">
        <v>0.22</v>
      </c>
      <c r="U57" s="14">
        <v>5.66</v>
      </c>
      <c r="V57" s="14">
        <v>5.66</v>
      </c>
    </row>
    <row r="58" spans="1:22" ht="11.25" customHeight="1" outlineLevel="2">
      <c r="A58" s="85"/>
      <c r="B58" s="84" t="s">
        <v>78</v>
      </c>
      <c r="C58" s="24" t="s">
        <v>29</v>
      </c>
      <c r="D58" s="24" t="s">
        <v>29</v>
      </c>
      <c r="E58" s="15">
        <v>2.32</v>
      </c>
      <c r="F58" s="15">
        <v>2.32</v>
      </c>
      <c r="G58" s="15">
        <v>0.46</v>
      </c>
      <c r="H58" s="15">
        <v>0.46</v>
      </c>
      <c r="I58" s="15">
        <v>19.94</v>
      </c>
      <c r="J58" s="15">
        <v>19.94</v>
      </c>
      <c r="K58" s="15">
        <v>85.14</v>
      </c>
      <c r="L58" s="15">
        <v>85.14</v>
      </c>
      <c r="M58" s="14">
        <v>0</v>
      </c>
      <c r="N58" s="14">
        <v>0</v>
      </c>
      <c r="O58" s="15">
        <v>0.04</v>
      </c>
      <c r="P58" s="14">
        <v>0.04</v>
      </c>
      <c r="Q58" s="14">
        <v>9.5</v>
      </c>
      <c r="R58" s="14">
        <v>9.5</v>
      </c>
      <c r="S58" s="14">
        <v>1.28</v>
      </c>
      <c r="T58" s="14">
        <v>1.28</v>
      </c>
      <c r="U58" s="14">
        <v>19.4</v>
      </c>
      <c r="V58" s="14">
        <v>19.4</v>
      </c>
    </row>
    <row r="59" spans="1:22" ht="11.25" customHeight="1" outlineLevel="2">
      <c r="A59" s="86"/>
      <c r="B59" s="87"/>
      <c r="C59" s="37"/>
      <c r="D59" s="37"/>
      <c r="E59" s="40">
        <f aca="true" t="shared" si="8" ref="E59:V59">SUM(E52:E58)</f>
        <v>31.06</v>
      </c>
      <c r="F59" s="40">
        <f t="shared" si="8"/>
        <v>20.29</v>
      </c>
      <c r="G59" s="40">
        <f t="shared" si="8"/>
        <v>20.7</v>
      </c>
      <c r="H59" s="40">
        <f t="shared" si="8"/>
        <v>15.62</v>
      </c>
      <c r="I59" s="40">
        <f t="shared" si="8"/>
        <v>102.05</v>
      </c>
      <c r="J59" s="40">
        <f t="shared" si="8"/>
        <v>86.26</v>
      </c>
      <c r="K59" s="40">
        <f t="shared" si="8"/>
        <v>666.8000000000001</v>
      </c>
      <c r="L59" s="40">
        <f t="shared" si="8"/>
        <v>520.7900000000001</v>
      </c>
      <c r="M59" s="40">
        <f t="shared" si="8"/>
        <v>15.870000000000001</v>
      </c>
      <c r="N59" s="40">
        <f t="shared" si="8"/>
        <v>11.65</v>
      </c>
      <c r="O59" s="40">
        <f t="shared" si="8"/>
        <v>0.39099999999999996</v>
      </c>
      <c r="P59" s="40">
        <f t="shared" si="8"/>
        <v>0.29000000000000004</v>
      </c>
      <c r="Q59" s="40">
        <f t="shared" si="8"/>
        <v>107.60999999999999</v>
      </c>
      <c r="R59" s="40">
        <f t="shared" si="8"/>
        <v>81.42999999999999</v>
      </c>
      <c r="S59" s="40">
        <f t="shared" si="8"/>
        <v>5.985</v>
      </c>
      <c r="T59" s="40">
        <f t="shared" si="8"/>
        <v>4.720000000000001</v>
      </c>
      <c r="U59" s="40">
        <f t="shared" si="8"/>
        <v>83.94</v>
      </c>
      <c r="V59" s="40">
        <f t="shared" si="8"/>
        <v>61.339999999999996</v>
      </c>
    </row>
    <row r="60" spans="1:22" ht="11.25" customHeight="1" outlineLevel="2">
      <c r="A60" s="88" t="s">
        <v>157</v>
      </c>
      <c r="B60" s="88"/>
      <c r="C60" s="33"/>
      <c r="D60" s="33"/>
      <c r="E60" s="34"/>
      <c r="F60" s="34"/>
      <c r="G60" s="34"/>
      <c r="H60" s="34"/>
      <c r="I60" s="34"/>
      <c r="J60" s="34"/>
      <c r="K60" s="34"/>
      <c r="L60" s="34"/>
      <c r="M60" s="17"/>
      <c r="N60" s="17"/>
      <c r="O60" s="34"/>
      <c r="P60" s="34"/>
      <c r="Q60" s="34"/>
      <c r="R60" s="34"/>
      <c r="S60" s="34"/>
      <c r="T60" s="34"/>
      <c r="U60" s="17"/>
      <c r="V60" s="17"/>
    </row>
    <row r="61" spans="1:22" ht="11.25" customHeight="1" outlineLevel="1">
      <c r="A61" s="85" t="s">
        <v>124</v>
      </c>
      <c r="B61" s="84" t="s">
        <v>45</v>
      </c>
      <c r="C61" s="36">
        <v>130</v>
      </c>
      <c r="D61" s="36">
        <v>130</v>
      </c>
      <c r="E61" s="22">
        <v>4</v>
      </c>
      <c r="F61" s="22">
        <v>4</v>
      </c>
      <c r="G61" s="22">
        <v>3.43</v>
      </c>
      <c r="H61" s="22">
        <v>3.43</v>
      </c>
      <c r="I61" s="22">
        <v>6.6</v>
      </c>
      <c r="J61" s="22">
        <v>6.6</v>
      </c>
      <c r="K61" s="22">
        <v>73.1</v>
      </c>
      <c r="L61" s="22">
        <v>73.1</v>
      </c>
      <c r="M61" s="15">
        <v>1.8</v>
      </c>
      <c r="N61" s="15">
        <v>1.8</v>
      </c>
      <c r="O61" s="22">
        <v>0.1</v>
      </c>
      <c r="P61" s="22">
        <v>0.1</v>
      </c>
      <c r="Q61" s="22">
        <v>246.5</v>
      </c>
      <c r="R61" s="22">
        <v>246.5</v>
      </c>
      <c r="S61" s="22">
        <v>0.21</v>
      </c>
      <c r="T61" s="22">
        <v>0.21</v>
      </c>
      <c r="U61" s="15">
        <v>19.1</v>
      </c>
      <c r="V61" s="15">
        <v>19.1</v>
      </c>
    </row>
    <row r="62" spans="1:22" ht="12.75" customHeight="1" outlineLevel="2">
      <c r="A62" s="85" t="s">
        <v>119</v>
      </c>
      <c r="B62" s="84" t="s">
        <v>106</v>
      </c>
      <c r="C62" s="24" t="s">
        <v>46</v>
      </c>
      <c r="D62" s="62" t="s">
        <v>207</v>
      </c>
      <c r="E62" s="15">
        <v>10.98</v>
      </c>
      <c r="F62" s="15">
        <v>8.23</v>
      </c>
      <c r="G62" s="15">
        <v>18.37</v>
      </c>
      <c r="H62" s="15">
        <v>9.28</v>
      </c>
      <c r="I62" s="15">
        <v>35.39</v>
      </c>
      <c r="J62" s="15">
        <v>26.54</v>
      </c>
      <c r="K62" s="15">
        <v>388.47</v>
      </c>
      <c r="L62" s="15">
        <v>291.35</v>
      </c>
      <c r="M62" s="15">
        <v>0.69</v>
      </c>
      <c r="N62" s="15">
        <v>0.52</v>
      </c>
      <c r="O62" s="15">
        <v>0.15</v>
      </c>
      <c r="P62" s="15">
        <v>0.11</v>
      </c>
      <c r="Q62" s="15">
        <v>367.45</v>
      </c>
      <c r="R62" s="15">
        <v>275.6</v>
      </c>
      <c r="S62" s="15">
        <v>1.19</v>
      </c>
      <c r="T62" s="20">
        <v>0.89</v>
      </c>
      <c r="U62" s="20">
        <v>17</v>
      </c>
      <c r="V62" s="20">
        <v>10.25</v>
      </c>
    </row>
    <row r="63" spans="1:22" ht="11.25" customHeight="1" outlineLevel="2">
      <c r="A63" s="85"/>
      <c r="B63" s="84" t="s">
        <v>77</v>
      </c>
      <c r="C63" s="24" t="s">
        <v>28</v>
      </c>
      <c r="D63" s="24" t="s">
        <v>28</v>
      </c>
      <c r="E63" s="22">
        <v>1.52</v>
      </c>
      <c r="F63" s="22">
        <v>1.52</v>
      </c>
      <c r="G63" s="22">
        <v>0.18</v>
      </c>
      <c r="H63" s="22">
        <v>0.18</v>
      </c>
      <c r="I63" s="22">
        <v>10.94</v>
      </c>
      <c r="J63" s="22">
        <v>10.94</v>
      </c>
      <c r="K63" s="22">
        <v>47.46</v>
      </c>
      <c r="L63" s="22">
        <v>47.46</v>
      </c>
      <c r="M63" s="24">
        <v>0</v>
      </c>
      <c r="N63" s="24">
        <v>0</v>
      </c>
      <c r="O63" s="14">
        <v>0.02</v>
      </c>
      <c r="P63" s="14">
        <v>0.02</v>
      </c>
      <c r="Q63" s="14">
        <v>4.6</v>
      </c>
      <c r="R63" s="14">
        <v>4.6</v>
      </c>
      <c r="S63" s="14">
        <v>0.22</v>
      </c>
      <c r="T63" s="14">
        <v>0.22</v>
      </c>
      <c r="U63" s="14">
        <v>5.66</v>
      </c>
      <c r="V63" s="14">
        <v>5.66</v>
      </c>
    </row>
    <row r="64" spans="1:22" ht="11.25" customHeight="1" outlineLevel="2">
      <c r="A64" s="37"/>
      <c r="B64" s="38"/>
      <c r="C64" s="37"/>
      <c r="D64" s="37"/>
      <c r="E64" s="40">
        <f aca="true" t="shared" si="9" ref="E64:V64">SUM(E61:E63)</f>
        <v>16.5</v>
      </c>
      <c r="F64" s="40">
        <f t="shared" si="9"/>
        <v>13.75</v>
      </c>
      <c r="G64" s="40">
        <f t="shared" si="9"/>
        <v>21.98</v>
      </c>
      <c r="H64" s="40">
        <f t="shared" si="9"/>
        <v>12.889999999999999</v>
      </c>
      <c r="I64" s="40">
        <f t="shared" si="9"/>
        <v>52.93</v>
      </c>
      <c r="J64" s="40">
        <f t="shared" si="9"/>
        <v>44.08</v>
      </c>
      <c r="K64" s="40">
        <f t="shared" si="9"/>
        <v>509.03000000000003</v>
      </c>
      <c r="L64" s="40">
        <f t="shared" si="9"/>
        <v>411.91</v>
      </c>
      <c r="M64" s="21">
        <f t="shared" si="9"/>
        <v>2.49</v>
      </c>
      <c r="N64" s="21">
        <f t="shared" si="9"/>
        <v>2.3200000000000003</v>
      </c>
      <c r="O64" s="40">
        <f t="shared" si="9"/>
        <v>0.27</v>
      </c>
      <c r="P64" s="40">
        <f t="shared" si="9"/>
        <v>0.23</v>
      </c>
      <c r="Q64" s="40">
        <f t="shared" si="9"/>
        <v>618.5500000000001</v>
      </c>
      <c r="R64" s="40">
        <f t="shared" si="9"/>
        <v>526.7</v>
      </c>
      <c r="S64" s="40">
        <f t="shared" si="9"/>
        <v>1.6199999999999999</v>
      </c>
      <c r="T64" s="40">
        <f t="shared" si="9"/>
        <v>1.32</v>
      </c>
      <c r="U64" s="40">
        <f t="shared" si="9"/>
        <v>41.760000000000005</v>
      </c>
      <c r="V64" s="40">
        <f t="shared" si="9"/>
        <v>35.010000000000005</v>
      </c>
    </row>
    <row r="65" spans="1:22" ht="11.25" customHeight="1" outlineLevel="2">
      <c r="A65" s="37"/>
      <c r="B65" s="41" t="s">
        <v>76</v>
      </c>
      <c r="C65" s="37"/>
      <c r="D65" s="37"/>
      <c r="E65" s="40">
        <f aca="true" t="shared" si="10" ref="E65:V65">SUM(E46+E50+E59+E64)</f>
        <v>64.83</v>
      </c>
      <c r="F65" s="40">
        <f t="shared" si="10"/>
        <v>48.26</v>
      </c>
      <c r="G65" s="40">
        <f t="shared" si="10"/>
        <v>57.44</v>
      </c>
      <c r="H65" s="40">
        <f t="shared" si="10"/>
        <v>41.449999999999996</v>
      </c>
      <c r="I65" s="40">
        <f t="shared" si="10"/>
        <v>233.53</v>
      </c>
      <c r="J65" s="40">
        <f t="shared" si="10"/>
        <v>192.89</v>
      </c>
      <c r="K65" s="40">
        <f t="shared" si="10"/>
        <v>1679.92</v>
      </c>
      <c r="L65" s="40">
        <f t="shared" si="10"/>
        <v>1344.6000000000001</v>
      </c>
      <c r="M65" s="40">
        <f t="shared" si="10"/>
        <v>37.95</v>
      </c>
      <c r="N65" s="40">
        <f t="shared" si="10"/>
        <v>31.36</v>
      </c>
      <c r="O65" s="40">
        <f t="shared" si="10"/>
        <v>0.909</v>
      </c>
      <c r="P65" s="21">
        <f t="shared" si="10"/>
        <v>0.7140000000000001</v>
      </c>
      <c r="Q65" s="21">
        <f t="shared" si="10"/>
        <v>1226.7800000000002</v>
      </c>
      <c r="R65" s="21">
        <f t="shared" si="10"/>
        <v>1020.32</v>
      </c>
      <c r="S65" s="21">
        <f t="shared" si="10"/>
        <v>10.035</v>
      </c>
      <c r="T65" s="21">
        <f t="shared" si="10"/>
        <v>8.020000000000001</v>
      </c>
      <c r="U65" s="21">
        <f t="shared" si="10"/>
        <v>191.32</v>
      </c>
      <c r="V65" s="21">
        <f t="shared" si="10"/>
        <v>145.60000000000002</v>
      </c>
    </row>
    <row r="66" spans="1:22" ht="11.25" customHeight="1" outlineLevel="2">
      <c r="A66" s="90" t="s">
        <v>84</v>
      </c>
      <c r="B66" s="90"/>
      <c r="C66" s="30"/>
      <c r="D66" s="30"/>
      <c r="E66" s="31"/>
      <c r="F66" s="31"/>
      <c r="G66" s="42"/>
      <c r="H66" s="31"/>
      <c r="I66" s="31"/>
      <c r="J66" s="31"/>
      <c r="K66" s="32"/>
      <c r="L66" s="43"/>
      <c r="M66" s="25"/>
      <c r="N66" s="25"/>
      <c r="O66" s="31"/>
      <c r="P66" s="31"/>
      <c r="Q66" s="42"/>
      <c r="R66" s="31"/>
      <c r="S66" s="31"/>
      <c r="T66" s="31"/>
      <c r="U66" s="32"/>
      <c r="V66" s="43"/>
    </row>
    <row r="67" spans="1:22" ht="11.25" customHeight="1" outlineLevel="2">
      <c r="A67" s="88" t="s">
        <v>13</v>
      </c>
      <c r="B67" s="88"/>
      <c r="C67" s="33"/>
      <c r="D67" s="33"/>
      <c r="E67" s="34"/>
      <c r="F67" s="34"/>
      <c r="G67" s="34"/>
      <c r="H67" s="34"/>
      <c r="I67" s="34"/>
      <c r="J67" s="34"/>
      <c r="K67" s="34"/>
      <c r="L67" s="34"/>
      <c r="M67" s="17"/>
      <c r="N67" s="17"/>
      <c r="O67" s="34"/>
      <c r="P67" s="34"/>
      <c r="Q67" s="34"/>
      <c r="R67" s="34"/>
      <c r="S67" s="34"/>
      <c r="T67" s="34"/>
      <c r="U67" s="34"/>
      <c r="V67" s="34"/>
    </row>
    <row r="68" spans="1:22" ht="11.25" customHeight="1" outlineLevel="1">
      <c r="A68" s="83" t="s">
        <v>130</v>
      </c>
      <c r="B68" s="84" t="s">
        <v>47</v>
      </c>
      <c r="C68" s="24" t="s">
        <v>48</v>
      </c>
      <c r="D68" s="24" t="s">
        <v>49</v>
      </c>
      <c r="E68" s="15">
        <v>2.27</v>
      </c>
      <c r="F68" s="15">
        <v>1.53</v>
      </c>
      <c r="G68" s="15">
        <v>4.49</v>
      </c>
      <c r="H68" s="15">
        <v>4.2</v>
      </c>
      <c r="I68" s="15">
        <v>21.35</v>
      </c>
      <c r="J68" s="15">
        <v>16.21</v>
      </c>
      <c r="K68" s="15">
        <v>134.93</v>
      </c>
      <c r="L68" s="15">
        <v>108.8</v>
      </c>
      <c r="M68" s="15">
        <v>0.1</v>
      </c>
      <c r="N68" s="15">
        <v>0.1</v>
      </c>
      <c r="O68" s="15">
        <v>0.02</v>
      </c>
      <c r="P68" s="15">
        <v>0.01</v>
      </c>
      <c r="Q68" s="20">
        <v>5.2</v>
      </c>
      <c r="R68" s="20">
        <v>3.4</v>
      </c>
      <c r="S68" s="15">
        <v>0.22</v>
      </c>
      <c r="T68" s="15">
        <v>0.11</v>
      </c>
      <c r="U68" s="20">
        <v>9.6</v>
      </c>
      <c r="V68" s="20">
        <v>7.5</v>
      </c>
    </row>
    <row r="69" spans="1:22" ht="11.25" customHeight="1" outlineLevel="2">
      <c r="A69" s="85" t="s">
        <v>135</v>
      </c>
      <c r="B69" s="84" t="s">
        <v>96</v>
      </c>
      <c r="C69" s="24" t="s">
        <v>37</v>
      </c>
      <c r="D69" s="24" t="s">
        <v>38</v>
      </c>
      <c r="E69" s="15">
        <v>7.79</v>
      </c>
      <c r="F69" s="15">
        <v>5.85</v>
      </c>
      <c r="G69" s="15">
        <v>6.15</v>
      </c>
      <c r="H69" s="15">
        <v>5.23</v>
      </c>
      <c r="I69" s="15">
        <v>38.72</v>
      </c>
      <c r="J69" s="15">
        <v>29.05</v>
      </c>
      <c r="K69" s="15">
        <v>241.46</v>
      </c>
      <c r="L69" s="15">
        <v>186.71</v>
      </c>
      <c r="M69" s="15">
        <v>4.03</v>
      </c>
      <c r="N69" s="15">
        <v>3.02</v>
      </c>
      <c r="O69" s="15">
        <v>0.57</v>
      </c>
      <c r="P69" s="15">
        <v>0.43</v>
      </c>
      <c r="Q69" s="15">
        <v>9</v>
      </c>
      <c r="R69" s="15">
        <v>5</v>
      </c>
      <c r="S69" s="15">
        <v>0.7</v>
      </c>
      <c r="T69" s="15">
        <v>0.5</v>
      </c>
      <c r="U69" s="15">
        <v>17.3</v>
      </c>
      <c r="V69" s="20">
        <v>6.2</v>
      </c>
    </row>
    <row r="70" spans="1:22" ht="11.25" customHeight="1" outlineLevel="1">
      <c r="A70" s="85" t="s">
        <v>117</v>
      </c>
      <c r="B70" s="84" t="s">
        <v>50</v>
      </c>
      <c r="C70" s="36">
        <v>180</v>
      </c>
      <c r="D70" s="36">
        <v>150</v>
      </c>
      <c r="E70" s="15">
        <v>2.52</v>
      </c>
      <c r="F70" s="15">
        <v>2.1</v>
      </c>
      <c r="G70" s="15">
        <v>1.64</v>
      </c>
      <c r="H70" s="15">
        <v>1.37</v>
      </c>
      <c r="I70" s="15">
        <v>13.94</v>
      </c>
      <c r="J70" s="15">
        <v>11.62</v>
      </c>
      <c r="K70" s="15">
        <v>80.61</v>
      </c>
      <c r="L70" s="15">
        <v>67.17</v>
      </c>
      <c r="M70" s="15">
        <v>0.75</v>
      </c>
      <c r="N70" s="15">
        <v>0.62</v>
      </c>
      <c r="O70" s="15">
        <v>0.03</v>
      </c>
      <c r="P70" s="15">
        <v>0.03</v>
      </c>
      <c r="Q70" s="15">
        <v>110.6</v>
      </c>
      <c r="R70" s="15">
        <v>92.2</v>
      </c>
      <c r="S70" s="15">
        <v>0.2</v>
      </c>
      <c r="T70" s="20">
        <v>0.2</v>
      </c>
      <c r="U70" s="15">
        <v>19.8</v>
      </c>
      <c r="V70" s="15">
        <v>16.5</v>
      </c>
    </row>
    <row r="71" spans="1:22" ht="11.25" customHeight="1" outlineLevel="2">
      <c r="A71" s="85"/>
      <c r="B71" s="84"/>
      <c r="C71" s="36"/>
      <c r="D71" s="36"/>
      <c r="E71" s="21">
        <f aca="true" t="shared" si="11" ref="E71:V71">SUM(E68:E70)</f>
        <v>12.58</v>
      </c>
      <c r="F71" s="21">
        <f t="shared" si="11"/>
        <v>9.48</v>
      </c>
      <c r="G71" s="21">
        <f t="shared" si="11"/>
        <v>12.280000000000001</v>
      </c>
      <c r="H71" s="21">
        <f t="shared" si="11"/>
        <v>10.8</v>
      </c>
      <c r="I71" s="21">
        <f t="shared" si="11"/>
        <v>74.01</v>
      </c>
      <c r="J71" s="21">
        <f t="shared" si="11"/>
        <v>56.88</v>
      </c>
      <c r="K71" s="21">
        <f t="shared" si="11"/>
        <v>457</v>
      </c>
      <c r="L71" s="21">
        <f t="shared" si="11"/>
        <v>362.68</v>
      </c>
      <c r="M71" s="21">
        <f t="shared" si="11"/>
        <v>4.88</v>
      </c>
      <c r="N71" s="21">
        <f t="shared" si="11"/>
        <v>3.74</v>
      </c>
      <c r="O71" s="21">
        <f t="shared" si="11"/>
        <v>0.62</v>
      </c>
      <c r="P71" s="21">
        <f t="shared" si="11"/>
        <v>0.47</v>
      </c>
      <c r="Q71" s="21">
        <f t="shared" si="11"/>
        <v>124.8</v>
      </c>
      <c r="R71" s="21">
        <f t="shared" si="11"/>
        <v>100.60000000000001</v>
      </c>
      <c r="S71" s="21">
        <f t="shared" si="11"/>
        <v>1.1199999999999999</v>
      </c>
      <c r="T71" s="21">
        <f t="shared" si="11"/>
        <v>0.81</v>
      </c>
      <c r="U71" s="21">
        <f t="shared" si="11"/>
        <v>46.7</v>
      </c>
      <c r="V71" s="21">
        <f t="shared" si="11"/>
        <v>30.2</v>
      </c>
    </row>
    <row r="72" spans="1:22" ht="11.25" customHeight="1" outlineLevel="2">
      <c r="A72" s="88" t="s">
        <v>20</v>
      </c>
      <c r="B72" s="88"/>
      <c r="C72" s="33"/>
      <c r="D72" s="33"/>
      <c r="E72" s="34"/>
      <c r="F72" s="34"/>
      <c r="G72" s="33"/>
      <c r="H72" s="33"/>
      <c r="I72" s="34"/>
      <c r="J72" s="34"/>
      <c r="K72" s="34"/>
      <c r="L72" s="34"/>
      <c r="M72" s="54"/>
      <c r="N72" s="54"/>
      <c r="O72" s="34"/>
      <c r="P72" s="34"/>
      <c r="Q72" s="33"/>
      <c r="R72" s="33"/>
      <c r="S72" s="34"/>
      <c r="T72" s="34"/>
      <c r="U72" s="34"/>
      <c r="V72" s="34"/>
    </row>
    <row r="73" spans="1:22" ht="11.25" customHeight="1" outlineLevel="2">
      <c r="A73" s="85" t="s">
        <v>127</v>
      </c>
      <c r="B73" s="84" t="s">
        <v>203</v>
      </c>
      <c r="C73" s="36">
        <v>150</v>
      </c>
      <c r="D73" s="36">
        <v>100</v>
      </c>
      <c r="E73" s="22">
        <v>4.35</v>
      </c>
      <c r="F73" s="22">
        <v>2.9</v>
      </c>
      <c r="G73" s="24">
        <v>3.75</v>
      </c>
      <c r="H73" s="24">
        <v>2.5</v>
      </c>
      <c r="I73" s="22">
        <v>6.3</v>
      </c>
      <c r="J73" s="22">
        <v>4.2</v>
      </c>
      <c r="K73" s="22">
        <v>76.5</v>
      </c>
      <c r="L73" s="22">
        <v>51</v>
      </c>
      <c r="M73" s="14">
        <v>0.45</v>
      </c>
      <c r="N73" s="14">
        <v>0.3</v>
      </c>
      <c r="O73" s="22">
        <v>0.03</v>
      </c>
      <c r="P73" s="22">
        <v>0.02</v>
      </c>
      <c r="Q73" s="24">
        <v>186</v>
      </c>
      <c r="R73" s="24">
        <v>124</v>
      </c>
      <c r="S73" s="22">
        <v>0.15</v>
      </c>
      <c r="T73" s="22">
        <v>0.1</v>
      </c>
      <c r="U73" s="22">
        <v>21</v>
      </c>
      <c r="V73" s="22">
        <v>14</v>
      </c>
    </row>
    <row r="74" spans="1:22" ht="12" customHeight="1" outlineLevel="2">
      <c r="A74" s="85" t="s">
        <v>126</v>
      </c>
      <c r="B74" s="84" t="s">
        <v>174</v>
      </c>
      <c r="C74" s="60">
        <v>100</v>
      </c>
      <c r="D74" s="60">
        <v>95</v>
      </c>
      <c r="E74" s="22">
        <v>0.9</v>
      </c>
      <c r="F74" s="22">
        <v>0.85</v>
      </c>
      <c r="G74" s="24">
        <v>0.2</v>
      </c>
      <c r="H74" s="24">
        <v>0.19</v>
      </c>
      <c r="I74" s="22">
        <v>8.1</v>
      </c>
      <c r="J74" s="22">
        <v>7.7</v>
      </c>
      <c r="K74" s="22">
        <v>43</v>
      </c>
      <c r="L74" s="22">
        <v>41</v>
      </c>
      <c r="M74" s="14">
        <v>60.25</v>
      </c>
      <c r="N74" s="14">
        <v>57.2</v>
      </c>
      <c r="O74" s="22">
        <v>0.06</v>
      </c>
      <c r="P74" s="22">
        <v>0.06</v>
      </c>
      <c r="Q74" s="24">
        <v>34.1</v>
      </c>
      <c r="R74" s="24">
        <v>32.4</v>
      </c>
      <c r="S74" s="22">
        <v>0.3</v>
      </c>
      <c r="T74" s="22">
        <v>0.28</v>
      </c>
      <c r="U74" s="22">
        <v>13.05</v>
      </c>
      <c r="V74" s="22">
        <v>12.4</v>
      </c>
    </row>
    <row r="75" spans="1:22" ht="11.25" customHeight="1">
      <c r="A75" s="86"/>
      <c r="B75" s="87"/>
      <c r="C75" s="39"/>
      <c r="D75" s="39"/>
      <c r="E75" s="40">
        <f aca="true" t="shared" si="12" ref="E75:V75">SUM(E73:E74)</f>
        <v>5.25</v>
      </c>
      <c r="F75" s="40">
        <f t="shared" si="12"/>
        <v>3.75</v>
      </c>
      <c r="G75" s="40">
        <f t="shared" si="12"/>
        <v>3.95</v>
      </c>
      <c r="H75" s="40">
        <f t="shared" si="12"/>
        <v>2.69</v>
      </c>
      <c r="I75" s="40">
        <f t="shared" si="12"/>
        <v>14.399999999999999</v>
      </c>
      <c r="J75" s="40">
        <f t="shared" si="12"/>
        <v>11.9</v>
      </c>
      <c r="K75" s="40">
        <f t="shared" si="12"/>
        <v>119.5</v>
      </c>
      <c r="L75" s="40">
        <f t="shared" si="12"/>
        <v>92</v>
      </c>
      <c r="M75" s="40">
        <f t="shared" si="12"/>
        <v>60.7</v>
      </c>
      <c r="N75" s="40">
        <f t="shared" si="12"/>
        <v>57.5</v>
      </c>
      <c r="O75" s="40">
        <f t="shared" si="12"/>
        <v>0.09</v>
      </c>
      <c r="P75" s="40">
        <f t="shared" si="12"/>
        <v>0.08</v>
      </c>
      <c r="Q75" s="40">
        <f t="shared" si="12"/>
        <v>220.1</v>
      </c>
      <c r="R75" s="40">
        <f t="shared" si="12"/>
        <v>156.4</v>
      </c>
      <c r="S75" s="40">
        <f t="shared" si="12"/>
        <v>0.44999999999999996</v>
      </c>
      <c r="T75" s="40">
        <f t="shared" si="12"/>
        <v>0.38</v>
      </c>
      <c r="U75" s="40">
        <f t="shared" si="12"/>
        <v>34.05</v>
      </c>
      <c r="V75" s="40">
        <f t="shared" si="12"/>
        <v>26.4</v>
      </c>
    </row>
    <row r="76" spans="1:22" ht="11.25" customHeight="1" outlineLevel="1">
      <c r="A76" s="88" t="s">
        <v>23</v>
      </c>
      <c r="B76" s="88"/>
      <c r="C76" s="33"/>
      <c r="D76" s="33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ht="11.25" customHeight="1" outlineLevel="2">
      <c r="A77" s="91" t="s">
        <v>216</v>
      </c>
      <c r="B77" s="63" t="s">
        <v>218</v>
      </c>
      <c r="C77" s="60">
        <v>30</v>
      </c>
      <c r="D77" s="60">
        <v>30</v>
      </c>
      <c r="E77" s="22">
        <v>0.18</v>
      </c>
      <c r="F77" s="22">
        <v>0.18</v>
      </c>
      <c r="G77" s="22">
        <v>0</v>
      </c>
      <c r="H77" s="22">
        <v>0</v>
      </c>
      <c r="I77" s="22">
        <v>1.14</v>
      </c>
      <c r="J77" s="22">
        <v>1.14</v>
      </c>
      <c r="K77" s="22">
        <v>4.2</v>
      </c>
      <c r="L77" s="22">
        <v>4.2</v>
      </c>
      <c r="M77" s="22">
        <v>3.65</v>
      </c>
      <c r="N77" s="22">
        <v>3.65</v>
      </c>
      <c r="O77" s="19">
        <v>0.02</v>
      </c>
      <c r="P77" s="19">
        <v>0.02</v>
      </c>
      <c r="Q77" s="15">
        <v>4.28</v>
      </c>
      <c r="R77" s="15">
        <v>4.28</v>
      </c>
      <c r="S77" s="15">
        <v>0.075</v>
      </c>
      <c r="T77" s="15">
        <v>0.075</v>
      </c>
      <c r="U77" s="15">
        <v>6.12</v>
      </c>
      <c r="V77" s="15">
        <v>6.12</v>
      </c>
    </row>
    <row r="78" spans="1:22" ht="21.75" customHeight="1" outlineLevel="2">
      <c r="A78" s="85" t="s">
        <v>134</v>
      </c>
      <c r="B78" s="84" t="s">
        <v>177</v>
      </c>
      <c r="C78" s="24" t="s">
        <v>25</v>
      </c>
      <c r="D78" s="24" t="s">
        <v>26</v>
      </c>
      <c r="E78" s="22">
        <v>1.8</v>
      </c>
      <c r="F78" s="22">
        <v>1.38</v>
      </c>
      <c r="G78" s="22">
        <v>6.76</v>
      </c>
      <c r="H78" s="22">
        <v>3.01</v>
      </c>
      <c r="I78" s="22">
        <v>18.59</v>
      </c>
      <c r="J78" s="22">
        <v>7.99</v>
      </c>
      <c r="K78" s="22">
        <v>143.43</v>
      </c>
      <c r="L78" s="22">
        <v>107.57</v>
      </c>
      <c r="M78" s="22">
        <v>19.97</v>
      </c>
      <c r="N78" s="22">
        <v>17.23</v>
      </c>
      <c r="O78" s="22">
        <v>0.07</v>
      </c>
      <c r="P78" s="22">
        <v>0.05</v>
      </c>
      <c r="Q78" s="22">
        <v>47.22</v>
      </c>
      <c r="R78" s="22">
        <v>36.4</v>
      </c>
      <c r="S78" s="22">
        <v>1.32</v>
      </c>
      <c r="T78" s="22">
        <v>0.99</v>
      </c>
      <c r="U78" s="22">
        <v>14.9</v>
      </c>
      <c r="V78" s="22">
        <v>8.6</v>
      </c>
    </row>
    <row r="79" spans="1:22" ht="13.5" customHeight="1" outlineLevel="2">
      <c r="A79" s="85" t="s">
        <v>187</v>
      </c>
      <c r="B79" s="84" t="s">
        <v>175</v>
      </c>
      <c r="C79" s="24" t="s">
        <v>31</v>
      </c>
      <c r="D79" s="24" t="s">
        <v>31</v>
      </c>
      <c r="E79" s="22">
        <v>5.92</v>
      </c>
      <c r="F79" s="22">
        <v>5.92</v>
      </c>
      <c r="G79" s="22">
        <v>6.6</v>
      </c>
      <c r="H79" s="22">
        <v>6.6</v>
      </c>
      <c r="I79" s="22">
        <v>7.5</v>
      </c>
      <c r="J79" s="22">
        <v>7.5</v>
      </c>
      <c r="K79" s="22">
        <v>113.45</v>
      </c>
      <c r="L79" s="22">
        <v>113.45</v>
      </c>
      <c r="M79" s="6">
        <v>0.33</v>
      </c>
      <c r="N79" s="6">
        <v>0.33</v>
      </c>
      <c r="O79" s="22">
        <v>0.04</v>
      </c>
      <c r="P79" s="22">
        <v>0.04</v>
      </c>
      <c r="Q79" s="22">
        <v>18.76</v>
      </c>
      <c r="R79" s="22">
        <v>18.76</v>
      </c>
      <c r="S79" s="6">
        <v>0.54</v>
      </c>
      <c r="T79" s="6">
        <v>0.54</v>
      </c>
      <c r="U79" s="22">
        <v>8.6</v>
      </c>
      <c r="V79" s="22">
        <v>8.6</v>
      </c>
    </row>
    <row r="80" spans="1:22" ht="13.5" customHeight="1" outlineLevel="1">
      <c r="A80" s="85" t="s">
        <v>53</v>
      </c>
      <c r="B80" s="84" t="s">
        <v>54</v>
      </c>
      <c r="C80" s="35" t="s">
        <v>147</v>
      </c>
      <c r="D80" s="35" t="s">
        <v>148</v>
      </c>
      <c r="E80" s="15">
        <v>14.7</v>
      </c>
      <c r="F80" s="15">
        <v>11.31</v>
      </c>
      <c r="G80" s="15">
        <v>4.32</v>
      </c>
      <c r="H80" s="15">
        <v>3.32</v>
      </c>
      <c r="I80" s="15">
        <v>32.42</v>
      </c>
      <c r="J80" s="15">
        <v>24.94</v>
      </c>
      <c r="K80" s="15">
        <v>227.34</v>
      </c>
      <c r="L80" s="15">
        <v>174.88</v>
      </c>
      <c r="M80" s="14">
        <v>0</v>
      </c>
      <c r="N80" s="14">
        <v>0</v>
      </c>
      <c r="O80" s="14">
        <v>0</v>
      </c>
      <c r="P80" s="14">
        <v>0</v>
      </c>
      <c r="Q80" s="14">
        <v>0.67</v>
      </c>
      <c r="R80" s="14">
        <v>0.45</v>
      </c>
      <c r="S80" s="14">
        <v>0.01</v>
      </c>
      <c r="T80" s="14">
        <v>0.01</v>
      </c>
      <c r="U80" s="14">
        <v>0.07</v>
      </c>
      <c r="V80" s="14">
        <v>0.05</v>
      </c>
    </row>
    <row r="81" spans="1:22" ht="11.25" customHeight="1" outlineLevel="2">
      <c r="A81" s="85" t="s">
        <v>205</v>
      </c>
      <c r="B81" s="84" t="s">
        <v>206</v>
      </c>
      <c r="C81" s="36">
        <v>200</v>
      </c>
      <c r="D81" s="36">
        <v>150</v>
      </c>
      <c r="E81" s="22">
        <v>0.27</v>
      </c>
      <c r="F81" s="22">
        <v>0.2</v>
      </c>
      <c r="G81" s="22">
        <v>0</v>
      </c>
      <c r="H81" s="22">
        <v>0</v>
      </c>
      <c r="I81" s="22">
        <v>15.63</v>
      </c>
      <c r="J81" s="22">
        <v>11.72</v>
      </c>
      <c r="K81" s="22">
        <v>63.58</v>
      </c>
      <c r="L81" s="22">
        <v>47.69</v>
      </c>
      <c r="M81" s="22">
        <v>0</v>
      </c>
      <c r="N81" s="22">
        <v>0</v>
      </c>
      <c r="O81" s="55">
        <v>0.02</v>
      </c>
      <c r="P81" s="55">
        <v>0.015</v>
      </c>
      <c r="Q81" s="22">
        <v>12.1</v>
      </c>
      <c r="R81" s="22">
        <v>9.1</v>
      </c>
      <c r="S81" s="22">
        <v>0.47</v>
      </c>
      <c r="T81" s="22">
        <v>0.35</v>
      </c>
      <c r="U81" s="22">
        <v>6.3</v>
      </c>
      <c r="V81" s="22">
        <v>4.73</v>
      </c>
    </row>
    <row r="82" spans="1:22" ht="11.25" customHeight="1" outlineLevel="1">
      <c r="A82" s="85"/>
      <c r="B82" s="84" t="s">
        <v>77</v>
      </c>
      <c r="C82" s="24" t="s">
        <v>28</v>
      </c>
      <c r="D82" s="24" t="s">
        <v>28</v>
      </c>
      <c r="E82" s="22">
        <v>1.52</v>
      </c>
      <c r="F82" s="22">
        <v>1.52</v>
      </c>
      <c r="G82" s="22">
        <v>0.18</v>
      </c>
      <c r="H82" s="22">
        <v>0.18</v>
      </c>
      <c r="I82" s="22">
        <v>10.94</v>
      </c>
      <c r="J82" s="22">
        <v>10.94</v>
      </c>
      <c r="K82" s="22">
        <v>47.46</v>
      </c>
      <c r="L82" s="22">
        <v>47.46</v>
      </c>
      <c r="M82" s="24">
        <v>0</v>
      </c>
      <c r="N82" s="24">
        <v>0</v>
      </c>
      <c r="O82" s="14">
        <v>0.02</v>
      </c>
      <c r="P82" s="14">
        <v>0.02</v>
      </c>
      <c r="Q82" s="14">
        <v>4.6</v>
      </c>
      <c r="R82" s="14">
        <v>4.6</v>
      </c>
      <c r="S82" s="14">
        <v>0.22</v>
      </c>
      <c r="T82" s="14">
        <v>0.22</v>
      </c>
      <c r="U82" s="14">
        <v>5.66</v>
      </c>
      <c r="V82" s="14">
        <v>5.66</v>
      </c>
    </row>
    <row r="83" spans="1:22" ht="11.25" customHeight="1" outlineLevel="2">
      <c r="A83" s="85"/>
      <c r="B83" s="84" t="s">
        <v>78</v>
      </c>
      <c r="C83" s="24" t="s">
        <v>29</v>
      </c>
      <c r="D83" s="24" t="s">
        <v>29</v>
      </c>
      <c r="E83" s="15">
        <v>2.32</v>
      </c>
      <c r="F83" s="15">
        <v>2.32</v>
      </c>
      <c r="G83" s="15">
        <v>0.46</v>
      </c>
      <c r="H83" s="15">
        <v>0.46</v>
      </c>
      <c r="I83" s="15">
        <v>19.94</v>
      </c>
      <c r="J83" s="15">
        <v>19.94</v>
      </c>
      <c r="K83" s="15">
        <v>85.14</v>
      </c>
      <c r="L83" s="15">
        <v>85.14</v>
      </c>
      <c r="M83" s="14">
        <v>0</v>
      </c>
      <c r="N83" s="14">
        <v>0</v>
      </c>
      <c r="O83" s="15">
        <v>0.04</v>
      </c>
      <c r="P83" s="14">
        <v>0.04</v>
      </c>
      <c r="Q83" s="14">
        <v>9.5</v>
      </c>
      <c r="R83" s="14">
        <v>9.5</v>
      </c>
      <c r="S83" s="14">
        <v>1.28</v>
      </c>
      <c r="T83" s="14">
        <v>1.28</v>
      </c>
      <c r="U83" s="14">
        <v>19.4</v>
      </c>
      <c r="V83" s="14">
        <v>19.4</v>
      </c>
    </row>
    <row r="84" spans="1:22" ht="11.25" customHeight="1" outlineLevel="2">
      <c r="A84" s="86"/>
      <c r="B84" s="87"/>
      <c r="C84" s="37"/>
      <c r="D84" s="37"/>
      <c r="E84" s="21">
        <f aca="true" t="shared" si="13" ref="E84:O84">SUM(E77:E83)</f>
        <v>26.71</v>
      </c>
      <c r="F84" s="21">
        <f t="shared" si="13"/>
        <v>22.83</v>
      </c>
      <c r="G84" s="21">
        <f t="shared" si="13"/>
        <v>18.32</v>
      </c>
      <c r="H84" s="21">
        <f t="shared" si="13"/>
        <v>13.57</v>
      </c>
      <c r="I84" s="21">
        <f t="shared" si="13"/>
        <v>106.16</v>
      </c>
      <c r="J84" s="21">
        <f t="shared" si="13"/>
        <v>84.17</v>
      </c>
      <c r="K84" s="21">
        <f t="shared" si="13"/>
        <v>684.6</v>
      </c>
      <c r="L84" s="21">
        <f t="shared" si="13"/>
        <v>580.39</v>
      </c>
      <c r="M84" s="21">
        <f t="shared" si="13"/>
        <v>23.949999999999996</v>
      </c>
      <c r="N84" s="21">
        <f t="shared" si="13"/>
        <v>21.209999999999997</v>
      </c>
      <c r="O84" s="21">
        <f t="shared" si="13"/>
        <v>0.21</v>
      </c>
      <c r="P84" s="21">
        <f aca="true" t="shared" si="14" ref="P84:V84">SUM(P77:P83)</f>
        <v>0.185</v>
      </c>
      <c r="Q84" s="21">
        <f t="shared" si="14"/>
        <v>97.13</v>
      </c>
      <c r="R84" s="21">
        <f t="shared" si="14"/>
        <v>83.08999999999999</v>
      </c>
      <c r="S84" s="21">
        <f t="shared" si="14"/>
        <v>3.915</v>
      </c>
      <c r="T84" s="21">
        <f t="shared" si="14"/>
        <v>3.465</v>
      </c>
      <c r="U84" s="21">
        <f t="shared" si="14"/>
        <v>61.04999999999999</v>
      </c>
      <c r="V84" s="21">
        <f t="shared" si="14"/>
        <v>53.160000000000004</v>
      </c>
    </row>
    <row r="85" spans="1:22" ht="11.25" customHeight="1" outlineLevel="2">
      <c r="A85" s="88" t="s">
        <v>157</v>
      </c>
      <c r="B85" s="88"/>
      <c r="C85" s="33"/>
      <c r="D85" s="33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ht="14.25" customHeight="1" outlineLevel="1">
      <c r="A86" s="85" t="s">
        <v>55</v>
      </c>
      <c r="B86" s="84" t="s">
        <v>56</v>
      </c>
      <c r="C86" s="36">
        <v>50</v>
      </c>
      <c r="D86" s="36">
        <v>50</v>
      </c>
      <c r="E86" s="15">
        <v>6.06</v>
      </c>
      <c r="F86" s="15">
        <v>6.06</v>
      </c>
      <c r="G86" s="15">
        <v>11.06</v>
      </c>
      <c r="H86" s="15">
        <v>11.06</v>
      </c>
      <c r="I86" s="15">
        <v>6.2</v>
      </c>
      <c r="J86" s="15">
        <v>6.2</v>
      </c>
      <c r="K86" s="15">
        <v>156.55</v>
      </c>
      <c r="L86" s="15">
        <v>156.55</v>
      </c>
      <c r="M86" s="15">
        <v>0.37</v>
      </c>
      <c r="N86" s="15">
        <v>0.37</v>
      </c>
      <c r="O86" s="15">
        <v>0.04</v>
      </c>
      <c r="P86" s="15">
        <v>0.04</v>
      </c>
      <c r="Q86" s="20">
        <v>10</v>
      </c>
      <c r="R86" s="18">
        <v>10</v>
      </c>
      <c r="S86" s="15">
        <v>0.98</v>
      </c>
      <c r="T86" s="15">
        <v>0.98</v>
      </c>
      <c r="U86" s="15">
        <v>9</v>
      </c>
      <c r="V86" s="15">
        <v>9</v>
      </c>
    </row>
    <row r="87" spans="1:22" ht="11.25" customHeight="1" outlineLevel="2">
      <c r="A87" s="85" t="s">
        <v>129</v>
      </c>
      <c r="B87" s="89" t="s">
        <v>208</v>
      </c>
      <c r="C87" s="24" t="s">
        <v>147</v>
      </c>
      <c r="D87" s="24" t="s">
        <v>148</v>
      </c>
      <c r="E87" s="15">
        <v>4.03</v>
      </c>
      <c r="F87" s="15">
        <v>3.1</v>
      </c>
      <c r="G87" s="15">
        <v>3.8</v>
      </c>
      <c r="H87" s="15">
        <v>2.93</v>
      </c>
      <c r="I87" s="15">
        <v>21.1</v>
      </c>
      <c r="J87" s="15">
        <v>16.23</v>
      </c>
      <c r="K87" s="15">
        <v>134.75</v>
      </c>
      <c r="L87" s="15">
        <v>103.66</v>
      </c>
      <c r="M87" s="14">
        <v>0</v>
      </c>
      <c r="N87" s="14">
        <v>0</v>
      </c>
      <c r="O87" s="14">
        <v>0.09</v>
      </c>
      <c r="P87" s="14">
        <v>0.07</v>
      </c>
      <c r="Q87" s="14">
        <v>23</v>
      </c>
      <c r="R87" s="14">
        <v>18</v>
      </c>
      <c r="S87" s="14">
        <v>0.5</v>
      </c>
      <c r="T87" s="14">
        <v>0.4</v>
      </c>
      <c r="U87" s="14">
        <v>18.5</v>
      </c>
      <c r="V87" s="14">
        <v>14.2</v>
      </c>
    </row>
    <row r="88" spans="1:22" ht="11.25" customHeight="1" outlineLevel="1">
      <c r="A88" s="85" t="s">
        <v>79</v>
      </c>
      <c r="B88" s="84" t="s">
        <v>32</v>
      </c>
      <c r="C88" s="36">
        <v>200</v>
      </c>
      <c r="D88" s="36">
        <v>150</v>
      </c>
      <c r="E88" s="22">
        <v>0.2</v>
      </c>
      <c r="F88" s="22">
        <v>0.15</v>
      </c>
      <c r="G88" s="24">
        <v>0</v>
      </c>
      <c r="H88" s="24">
        <v>0</v>
      </c>
      <c r="I88" s="22">
        <v>5.06</v>
      </c>
      <c r="J88" s="22">
        <v>3.79</v>
      </c>
      <c r="K88" s="22">
        <v>21.04</v>
      </c>
      <c r="L88" s="22">
        <v>15.78</v>
      </c>
      <c r="M88" s="22">
        <v>0</v>
      </c>
      <c r="N88" s="22">
        <v>0</v>
      </c>
      <c r="O88" s="36">
        <v>0</v>
      </c>
      <c r="P88" s="36">
        <v>0</v>
      </c>
      <c r="Q88" s="22">
        <v>5.05</v>
      </c>
      <c r="R88" s="22">
        <v>3.79</v>
      </c>
      <c r="S88" s="22">
        <v>0.84</v>
      </c>
      <c r="T88" s="22">
        <v>0.63</v>
      </c>
      <c r="U88" s="23">
        <v>4.4</v>
      </c>
      <c r="V88" s="23">
        <v>3.3</v>
      </c>
    </row>
    <row r="89" spans="1:22" ht="11.25" customHeight="1" outlineLevel="2">
      <c r="A89" s="85"/>
      <c r="B89" s="84" t="s">
        <v>77</v>
      </c>
      <c r="C89" s="24" t="s">
        <v>28</v>
      </c>
      <c r="D89" s="24" t="s">
        <v>28</v>
      </c>
      <c r="E89" s="22">
        <v>1.52</v>
      </c>
      <c r="F89" s="22">
        <v>1.52</v>
      </c>
      <c r="G89" s="22">
        <v>0.18</v>
      </c>
      <c r="H89" s="22">
        <v>0.18</v>
      </c>
      <c r="I89" s="22">
        <v>10.94</v>
      </c>
      <c r="J89" s="22">
        <v>10.94</v>
      </c>
      <c r="K89" s="22">
        <v>47.46</v>
      </c>
      <c r="L89" s="22">
        <v>47.46</v>
      </c>
      <c r="M89" s="24">
        <v>0</v>
      </c>
      <c r="N89" s="24">
        <v>0</v>
      </c>
      <c r="O89" s="14">
        <v>0.02</v>
      </c>
      <c r="P89" s="14">
        <v>0.02</v>
      </c>
      <c r="Q89" s="14">
        <v>4.6</v>
      </c>
      <c r="R89" s="14">
        <v>4.6</v>
      </c>
      <c r="S89" s="14">
        <v>0.22</v>
      </c>
      <c r="T89" s="14">
        <v>0.22</v>
      </c>
      <c r="U89" s="14">
        <v>5.66</v>
      </c>
      <c r="V89" s="14">
        <v>5.66</v>
      </c>
    </row>
    <row r="90" spans="1:22" ht="11.25" customHeight="1" outlineLevel="2">
      <c r="A90" s="37"/>
      <c r="B90" s="38"/>
      <c r="C90" s="37"/>
      <c r="D90" s="37"/>
      <c r="E90" s="40">
        <f aca="true" t="shared" si="15" ref="E90:V90">SUM(E86:E89)</f>
        <v>11.809999999999999</v>
      </c>
      <c r="F90" s="40">
        <f t="shared" si="15"/>
        <v>10.83</v>
      </c>
      <c r="G90" s="40">
        <f t="shared" si="15"/>
        <v>15.04</v>
      </c>
      <c r="H90" s="40">
        <f t="shared" si="15"/>
        <v>14.17</v>
      </c>
      <c r="I90" s="40">
        <f t="shared" si="15"/>
        <v>43.3</v>
      </c>
      <c r="J90" s="40">
        <f t="shared" si="15"/>
        <v>37.16</v>
      </c>
      <c r="K90" s="40">
        <f t="shared" si="15"/>
        <v>359.8</v>
      </c>
      <c r="L90" s="40">
        <f t="shared" si="15"/>
        <v>323.45</v>
      </c>
      <c r="M90" s="40">
        <f t="shared" si="15"/>
        <v>0.37</v>
      </c>
      <c r="N90" s="40">
        <f t="shared" si="15"/>
        <v>0.37</v>
      </c>
      <c r="O90" s="40">
        <f t="shared" si="15"/>
        <v>0.15</v>
      </c>
      <c r="P90" s="40">
        <f t="shared" si="15"/>
        <v>0.13</v>
      </c>
      <c r="Q90" s="40">
        <f t="shared" si="15"/>
        <v>42.65</v>
      </c>
      <c r="R90" s="40">
        <f t="shared" si="15"/>
        <v>36.39</v>
      </c>
      <c r="S90" s="40">
        <f t="shared" si="15"/>
        <v>2.54</v>
      </c>
      <c r="T90" s="40">
        <f t="shared" si="15"/>
        <v>2.23</v>
      </c>
      <c r="U90" s="40">
        <f t="shared" si="15"/>
        <v>37.56</v>
      </c>
      <c r="V90" s="40">
        <f t="shared" si="15"/>
        <v>32.16</v>
      </c>
    </row>
    <row r="91" spans="1:22" ht="11.25" customHeight="1" outlineLevel="2">
      <c r="A91" s="24"/>
      <c r="B91" s="41" t="s">
        <v>76</v>
      </c>
      <c r="C91" s="24"/>
      <c r="D91" s="24"/>
      <c r="E91" s="40">
        <f aca="true" t="shared" si="16" ref="E91:V91">SUM(E71+E75+E84+E90)</f>
        <v>56.349999999999994</v>
      </c>
      <c r="F91" s="40">
        <f t="shared" si="16"/>
        <v>46.89</v>
      </c>
      <c r="G91" s="40">
        <f t="shared" si="16"/>
        <v>49.589999999999996</v>
      </c>
      <c r="H91" s="40">
        <f t="shared" si="16"/>
        <v>41.230000000000004</v>
      </c>
      <c r="I91" s="40">
        <f t="shared" si="16"/>
        <v>237.87</v>
      </c>
      <c r="J91" s="40">
        <f t="shared" si="16"/>
        <v>190.10999999999999</v>
      </c>
      <c r="K91" s="40">
        <f t="shared" si="16"/>
        <v>1620.8999999999999</v>
      </c>
      <c r="L91" s="40">
        <f t="shared" si="16"/>
        <v>1358.52</v>
      </c>
      <c r="M91" s="40">
        <f t="shared" si="16"/>
        <v>89.9</v>
      </c>
      <c r="N91" s="40">
        <f t="shared" si="16"/>
        <v>82.82000000000001</v>
      </c>
      <c r="O91" s="40">
        <f t="shared" si="16"/>
        <v>1.0699999999999998</v>
      </c>
      <c r="P91" s="40">
        <f t="shared" si="16"/>
        <v>0.8649999999999999</v>
      </c>
      <c r="Q91" s="40">
        <f t="shared" si="16"/>
        <v>484.67999999999995</v>
      </c>
      <c r="R91" s="40">
        <f t="shared" si="16"/>
        <v>376.47999999999996</v>
      </c>
      <c r="S91" s="40">
        <f t="shared" si="16"/>
        <v>8.024999999999999</v>
      </c>
      <c r="T91" s="40">
        <f t="shared" si="16"/>
        <v>6.885</v>
      </c>
      <c r="U91" s="40">
        <f t="shared" si="16"/>
        <v>179.35999999999999</v>
      </c>
      <c r="V91" s="40">
        <f t="shared" si="16"/>
        <v>141.92</v>
      </c>
    </row>
    <row r="92" spans="1:22" ht="12.75" customHeight="1" outlineLevel="2">
      <c r="A92" s="90" t="s">
        <v>85</v>
      </c>
      <c r="B92" s="90"/>
      <c r="C92" s="30"/>
      <c r="D92" s="30"/>
      <c r="E92" s="25"/>
      <c r="F92" s="25"/>
      <c r="G92" s="25"/>
      <c r="H92" s="25"/>
      <c r="I92" s="56"/>
      <c r="J92" s="25"/>
      <c r="K92" s="53"/>
      <c r="L92" s="53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ht="11.25" customHeight="1">
      <c r="A93" s="88" t="s">
        <v>13</v>
      </c>
      <c r="B93" s="88"/>
      <c r="C93" s="33"/>
      <c r="D93" s="33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ht="11.25" customHeight="1" outlineLevel="1">
      <c r="A94" s="83" t="s">
        <v>120</v>
      </c>
      <c r="B94" s="84" t="s">
        <v>15</v>
      </c>
      <c r="C94" s="35" t="s">
        <v>57</v>
      </c>
      <c r="D94" s="24" t="s">
        <v>17</v>
      </c>
      <c r="E94" s="15">
        <v>3.74</v>
      </c>
      <c r="F94" s="15">
        <v>3</v>
      </c>
      <c r="G94" s="15">
        <v>5.91</v>
      </c>
      <c r="H94" s="15">
        <v>5.62</v>
      </c>
      <c r="I94" s="15">
        <v>16.43</v>
      </c>
      <c r="J94" s="15">
        <v>12.33</v>
      </c>
      <c r="K94" s="15">
        <v>130.13</v>
      </c>
      <c r="L94" s="15">
        <v>104</v>
      </c>
      <c r="M94" s="15">
        <v>0.04</v>
      </c>
      <c r="N94" s="15">
        <v>0.04</v>
      </c>
      <c r="O94" s="15">
        <v>0.05</v>
      </c>
      <c r="P94" s="15">
        <v>0.03</v>
      </c>
      <c r="Q94" s="15">
        <v>8.6</v>
      </c>
      <c r="R94" s="15">
        <v>6.1</v>
      </c>
      <c r="S94" s="15">
        <v>0.46</v>
      </c>
      <c r="T94" s="15">
        <v>0.31</v>
      </c>
      <c r="U94" s="15">
        <v>13.4</v>
      </c>
      <c r="V94" s="15">
        <v>8.9</v>
      </c>
    </row>
    <row r="95" spans="1:22" ht="11.25" customHeight="1" outlineLevel="2">
      <c r="A95" s="85" t="s">
        <v>132</v>
      </c>
      <c r="B95" s="84" t="s">
        <v>58</v>
      </c>
      <c r="C95" s="24" t="s">
        <v>37</v>
      </c>
      <c r="D95" s="24" t="s">
        <v>38</v>
      </c>
      <c r="E95" s="22">
        <v>6.61</v>
      </c>
      <c r="F95" s="22">
        <v>4.96</v>
      </c>
      <c r="G95" s="22">
        <v>7.33</v>
      </c>
      <c r="H95" s="22">
        <v>4.62</v>
      </c>
      <c r="I95" s="22">
        <v>33.82</v>
      </c>
      <c r="J95" s="22">
        <v>25.37</v>
      </c>
      <c r="K95" s="22">
        <v>229.7</v>
      </c>
      <c r="L95" s="22">
        <v>162.89</v>
      </c>
      <c r="M95" s="22">
        <v>4.22</v>
      </c>
      <c r="N95" s="22">
        <v>3.17</v>
      </c>
      <c r="O95" s="22">
        <v>0.38</v>
      </c>
      <c r="P95" s="22">
        <v>0.29</v>
      </c>
      <c r="Q95" s="22">
        <v>182</v>
      </c>
      <c r="R95" s="22">
        <v>136</v>
      </c>
      <c r="S95" s="22">
        <v>0.4</v>
      </c>
      <c r="T95" s="22">
        <v>0.3</v>
      </c>
      <c r="U95" s="22">
        <v>13.3</v>
      </c>
      <c r="V95" s="22">
        <v>8.22</v>
      </c>
    </row>
    <row r="96" spans="1:22" ht="11.25" customHeight="1" outlineLevel="2">
      <c r="A96" s="85" t="s">
        <v>80</v>
      </c>
      <c r="B96" s="84" t="s">
        <v>39</v>
      </c>
      <c r="C96" s="36">
        <v>180</v>
      </c>
      <c r="D96" s="36">
        <v>150</v>
      </c>
      <c r="E96" s="15">
        <v>3.09</v>
      </c>
      <c r="F96" s="15">
        <v>2.58</v>
      </c>
      <c r="G96" s="15">
        <v>2.57</v>
      </c>
      <c r="H96" s="15">
        <v>2.14</v>
      </c>
      <c r="I96" s="15">
        <v>15.74</v>
      </c>
      <c r="J96" s="15">
        <v>13.11</v>
      </c>
      <c r="K96" s="15">
        <v>98.39</v>
      </c>
      <c r="L96" s="15">
        <v>81.99</v>
      </c>
      <c r="M96" s="15">
        <v>3.63</v>
      </c>
      <c r="N96" s="15">
        <v>3.03</v>
      </c>
      <c r="O96" s="19">
        <v>0.028</v>
      </c>
      <c r="P96" s="19">
        <v>0.024</v>
      </c>
      <c r="Q96" s="15">
        <v>109.44</v>
      </c>
      <c r="R96" s="20">
        <v>91.2</v>
      </c>
      <c r="S96" s="15">
        <v>0.32</v>
      </c>
      <c r="T96" s="15">
        <v>0.27</v>
      </c>
      <c r="U96" s="15">
        <v>14.22</v>
      </c>
      <c r="V96" s="15">
        <v>11.85</v>
      </c>
    </row>
    <row r="97" spans="1:22" ht="11.25" customHeight="1" outlineLevel="2">
      <c r="A97" s="86"/>
      <c r="B97" s="87"/>
      <c r="C97" s="39"/>
      <c r="D97" s="39"/>
      <c r="E97" s="21">
        <f aca="true" t="shared" si="17" ref="E97:V97">SUM(E94:E96)</f>
        <v>13.440000000000001</v>
      </c>
      <c r="F97" s="21">
        <f t="shared" si="17"/>
        <v>10.54</v>
      </c>
      <c r="G97" s="21">
        <f t="shared" si="17"/>
        <v>15.81</v>
      </c>
      <c r="H97" s="21">
        <f t="shared" si="17"/>
        <v>12.38</v>
      </c>
      <c r="I97" s="21">
        <f t="shared" si="17"/>
        <v>65.99</v>
      </c>
      <c r="J97" s="21">
        <f t="shared" si="17"/>
        <v>50.81</v>
      </c>
      <c r="K97" s="21">
        <f t="shared" si="17"/>
        <v>458.21999999999997</v>
      </c>
      <c r="L97" s="21">
        <f t="shared" si="17"/>
        <v>348.88</v>
      </c>
      <c r="M97" s="21">
        <f t="shared" si="17"/>
        <v>7.89</v>
      </c>
      <c r="N97" s="21">
        <f t="shared" si="17"/>
        <v>6.24</v>
      </c>
      <c r="O97" s="21">
        <f t="shared" si="17"/>
        <v>0.458</v>
      </c>
      <c r="P97" s="21">
        <f t="shared" si="17"/>
        <v>0.344</v>
      </c>
      <c r="Q97" s="21">
        <f t="shared" si="17"/>
        <v>300.03999999999996</v>
      </c>
      <c r="R97" s="21">
        <f t="shared" si="17"/>
        <v>233.3</v>
      </c>
      <c r="S97" s="21">
        <f t="shared" si="17"/>
        <v>1.1800000000000002</v>
      </c>
      <c r="T97" s="21">
        <f t="shared" si="17"/>
        <v>0.88</v>
      </c>
      <c r="U97" s="21">
        <f t="shared" si="17"/>
        <v>40.92</v>
      </c>
      <c r="V97" s="21">
        <f t="shared" si="17"/>
        <v>28.97</v>
      </c>
    </row>
    <row r="98" spans="1:22" ht="11.25" customHeight="1" outlineLevel="2">
      <c r="A98" s="88" t="s">
        <v>20</v>
      </c>
      <c r="B98" s="88"/>
      <c r="C98" s="33"/>
      <c r="D98" s="33"/>
      <c r="E98" s="34"/>
      <c r="F98" s="34"/>
      <c r="G98" s="34"/>
      <c r="H98" s="34"/>
      <c r="I98" s="34"/>
      <c r="J98" s="34"/>
      <c r="K98" s="34"/>
      <c r="L98" s="34"/>
      <c r="M98" s="5"/>
      <c r="N98" s="5"/>
      <c r="O98" s="34"/>
      <c r="P98" s="34"/>
      <c r="Q98" s="34"/>
      <c r="R98" s="34"/>
      <c r="S98" s="34"/>
      <c r="T98" s="34"/>
      <c r="U98" s="34"/>
      <c r="V98" s="34"/>
    </row>
    <row r="99" spans="1:22" ht="11.25" customHeight="1" outlineLevel="2">
      <c r="A99" s="85" t="s">
        <v>185</v>
      </c>
      <c r="B99" s="84" t="s">
        <v>158</v>
      </c>
      <c r="C99" s="36">
        <v>100</v>
      </c>
      <c r="D99" s="36">
        <v>100</v>
      </c>
      <c r="E99" s="22">
        <v>2.9</v>
      </c>
      <c r="F99" s="22">
        <v>2.9</v>
      </c>
      <c r="G99" s="22">
        <v>2.5</v>
      </c>
      <c r="H99" s="22">
        <v>2.5</v>
      </c>
      <c r="I99" s="22">
        <v>4</v>
      </c>
      <c r="J99" s="22">
        <v>4</v>
      </c>
      <c r="K99" s="22">
        <v>50</v>
      </c>
      <c r="L99" s="22">
        <v>50</v>
      </c>
      <c r="M99" s="15">
        <v>0.7</v>
      </c>
      <c r="N99" s="15">
        <v>0.7</v>
      </c>
      <c r="O99" s="22">
        <v>0.04</v>
      </c>
      <c r="P99" s="22">
        <v>0.04</v>
      </c>
      <c r="Q99" s="22">
        <v>120</v>
      </c>
      <c r="R99" s="22">
        <v>120</v>
      </c>
      <c r="S99" s="22">
        <v>0.1</v>
      </c>
      <c r="T99" s="22">
        <v>0.1</v>
      </c>
      <c r="U99" s="22">
        <v>14</v>
      </c>
      <c r="V99" s="22">
        <v>14</v>
      </c>
    </row>
    <row r="100" spans="1:22" ht="11.25" customHeight="1" outlineLevel="1">
      <c r="A100" s="85" t="s">
        <v>126</v>
      </c>
      <c r="B100" s="84" t="s">
        <v>170</v>
      </c>
      <c r="C100" s="60">
        <v>100</v>
      </c>
      <c r="D100" s="60">
        <v>95</v>
      </c>
      <c r="E100" s="15">
        <v>0.43</v>
      </c>
      <c r="F100" s="15">
        <v>0.41</v>
      </c>
      <c r="G100" s="15">
        <v>0.43</v>
      </c>
      <c r="H100" s="15">
        <v>0.41</v>
      </c>
      <c r="I100" s="15">
        <v>9.9</v>
      </c>
      <c r="J100" s="15">
        <v>9.4</v>
      </c>
      <c r="K100" s="15">
        <v>45.25</v>
      </c>
      <c r="L100" s="15">
        <v>43</v>
      </c>
      <c r="M100" s="15">
        <v>11</v>
      </c>
      <c r="N100" s="15">
        <v>10.45</v>
      </c>
      <c r="O100" s="15">
        <v>0.02</v>
      </c>
      <c r="P100" s="15">
        <v>0.02</v>
      </c>
      <c r="Q100" s="15">
        <v>16</v>
      </c>
      <c r="R100" s="15">
        <v>15.2</v>
      </c>
      <c r="S100" s="15">
        <v>0.6</v>
      </c>
      <c r="T100" s="15">
        <v>0.57</v>
      </c>
      <c r="U100" s="20">
        <v>9</v>
      </c>
      <c r="V100" s="20">
        <v>8.5</v>
      </c>
    </row>
    <row r="101" spans="1:22" ht="11.25" customHeight="1" outlineLevel="2">
      <c r="A101" s="86"/>
      <c r="B101" s="87"/>
      <c r="C101" s="39"/>
      <c r="D101" s="39"/>
      <c r="E101" s="40">
        <f aca="true" t="shared" si="18" ref="E101:V101">SUM(E99:E100)</f>
        <v>3.33</v>
      </c>
      <c r="F101" s="40">
        <f t="shared" si="18"/>
        <v>3.31</v>
      </c>
      <c r="G101" s="40">
        <f t="shared" si="18"/>
        <v>2.93</v>
      </c>
      <c r="H101" s="40">
        <f t="shared" si="18"/>
        <v>2.91</v>
      </c>
      <c r="I101" s="40">
        <f t="shared" si="18"/>
        <v>13.9</v>
      </c>
      <c r="J101" s="40">
        <f t="shared" si="18"/>
        <v>13.4</v>
      </c>
      <c r="K101" s="40">
        <f t="shared" si="18"/>
        <v>95.25</v>
      </c>
      <c r="L101" s="40">
        <f t="shared" si="18"/>
        <v>93</v>
      </c>
      <c r="M101" s="40">
        <f t="shared" si="18"/>
        <v>11.7</v>
      </c>
      <c r="N101" s="40">
        <f t="shared" si="18"/>
        <v>11.149999999999999</v>
      </c>
      <c r="O101" s="40">
        <f t="shared" si="18"/>
        <v>0.06</v>
      </c>
      <c r="P101" s="40">
        <f t="shared" si="18"/>
        <v>0.06</v>
      </c>
      <c r="Q101" s="40">
        <f t="shared" si="18"/>
        <v>136</v>
      </c>
      <c r="R101" s="40">
        <f t="shared" si="18"/>
        <v>135.2</v>
      </c>
      <c r="S101" s="40">
        <f t="shared" si="18"/>
        <v>0.7</v>
      </c>
      <c r="T101" s="40">
        <f t="shared" si="18"/>
        <v>0.6699999999999999</v>
      </c>
      <c r="U101" s="40">
        <f t="shared" si="18"/>
        <v>23</v>
      </c>
      <c r="V101" s="40">
        <f t="shared" si="18"/>
        <v>22.5</v>
      </c>
    </row>
    <row r="102" spans="1:22" ht="11.25" customHeight="1" outlineLevel="1">
      <c r="A102" s="88" t="s">
        <v>23</v>
      </c>
      <c r="B102" s="88"/>
      <c r="C102" s="33"/>
      <c r="D102" s="33"/>
      <c r="E102" s="34"/>
      <c r="F102" s="34"/>
      <c r="G102" s="34"/>
      <c r="H102" s="34"/>
      <c r="I102" s="34"/>
      <c r="J102" s="34"/>
      <c r="K102" s="34"/>
      <c r="L102" s="34"/>
      <c r="M102" s="17"/>
      <c r="N102" s="17"/>
      <c r="O102" s="34"/>
      <c r="P102" s="34"/>
      <c r="Q102" s="34"/>
      <c r="R102" s="34"/>
      <c r="S102" s="34"/>
      <c r="T102" s="34"/>
      <c r="U102" s="34"/>
      <c r="V102" s="34"/>
    </row>
    <row r="103" spans="1:22" ht="11.25" customHeight="1" outlineLevel="2">
      <c r="A103" s="91" t="s">
        <v>212</v>
      </c>
      <c r="B103" s="63" t="s">
        <v>223</v>
      </c>
      <c r="C103" s="36">
        <v>50</v>
      </c>
      <c r="D103" s="36">
        <v>40</v>
      </c>
      <c r="E103" s="15">
        <v>0.7</v>
      </c>
      <c r="F103" s="15">
        <v>0.56</v>
      </c>
      <c r="G103" s="15">
        <v>2.25</v>
      </c>
      <c r="H103" s="15">
        <v>1.8</v>
      </c>
      <c r="I103" s="15">
        <v>2.2</v>
      </c>
      <c r="J103" s="15">
        <v>1.8</v>
      </c>
      <c r="K103" s="15">
        <v>32</v>
      </c>
      <c r="L103" s="15">
        <v>25.6</v>
      </c>
      <c r="M103" s="15">
        <v>19.3</v>
      </c>
      <c r="N103" s="15">
        <v>15.4</v>
      </c>
      <c r="O103" s="19">
        <v>0.004</v>
      </c>
      <c r="P103" s="19">
        <v>0.003</v>
      </c>
      <c r="Q103" s="15">
        <v>19.7</v>
      </c>
      <c r="R103" s="15">
        <v>15.8</v>
      </c>
      <c r="S103" s="20">
        <v>0.4</v>
      </c>
      <c r="T103" s="15">
        <v>0.32</v>
      </c>
      <c r="U103" s="20">
        <v>8.1</v>
      </c>
      <c r="V103" s="15">
        <v>6.5</v>
      </c>
    </row>
    <row r="104" spans="1:22" ht="19.5" customHeight="1" outlineLevel="2">
      <c r="A104" s="85" t="s">
        <v>131</v>
      </c>
      <c r="B104" s="84" t="s">
        <v>176</v>
      </c>
      <c r="C104" s="24" t="s">
        <v>25</v>
      </c>
      <c r="D104" s="24" t="s">
        <v>26</v>
      </c>
      <c r="E104" s="15">
        <v>2.16</v>
      </c>
      <c r="F104" s="15">
        <v>1.65</v>
      </c>
      <c r="G104" s="15">
        <v>3.79</v>
      </c>
      <c r="H104" s="15">
        <v>3.03</v>
      </c>
      <c r="I104" s="15">
        <v>9.97</v>
      </c>
      <c r="J104" s="15">
        <v>7.51</v>
      </c>
      <c r="K104" s="15">
        <v>117.67</v>
      </c>
      <c r="L104" s="15">
        <v>98.93</v>
      </c>
      <c r="M104" s="15">
        <v>17.68</v>
      </c>
      <c r="N104" s="15">
        <v>13.26</v>
      </c>
      <c r="O104" s="15">
        <v>0.2</v>
      </c>
      <c r="P104" s="15">
        <v>0.06</v>
      </c>
      <c r="Q104" s="15">
        <v>30.4</v>
      </c>
      <c r="R104" s="15">
        <v>23.42</v>
      </c>
      <c r="S104" s="15">
        <v>1.31</v>
      </c>
      <c r="T104" s="15">
        <v>0.98</v>
      </c>
      <c r="U104" s="15">
        <v>18.26</v>
      </c>
      <c r="V104" s="15">
        <v>12.43</v>
      </c>
    </row>
    <row r="105" spans="1:22" ht="11.25" customHeight="1" outlineLevel="2">
      <c r="A105" s="85" t="s">
        <v>59</v>
      </c>
      <c r="B105" s="84" t="s">
        <v>60</v>
      </c>
      <c r="C105" s="36">
        <v>75</v>
      </c>
      <c r="D105" s="36">
        <v>50</v>
      </c>
      <c r="E105" s="14">
        <v>10.5</v>
      </c>
      <c r="F105" s="15">
        <v>7</v>
      </c>
      <c r="G105" s="15">
        <v>9</v>
      </c>
      <c r="H105" s="15">
        <v>6</v>
      </c>
      <c r="I105" s="15">
        <v>11</v>
      </c>
      <c r="J105" s="15">
        <v>6</v>
      </c>
      <c r="K105" s="15">
        <v>167</v>
      </c>
      <c r="L105" s="15">
        <v>105</v>
      </c>
      <c r="M105" s="14">
        <v>0</v>
      </c>
      <c r="N105" s="14">
        <v>0</v>
      </c>
      <c r="O105" s="14">
        <v>0.083</v>
      </c>
      <c r="P105" s="14">
        <v>0.056</v>
      </c>
      <c r="Q105" s="14">
        <v>12.74</v>
      </c>
      <c r="R105" s="14">
        <v>10.2</v>
      </c>
      <c r="S105" s="14">
        <v>1.27</v>
      </c>
      <c r="T105" s="14">
        <v>1.1</v>
      </c>
      <c r="U105" s="14">
        <v>11.1</v>
      </c>
      <c r="V105" s="14">
        <v>7.4</v>
      </c>
    </row>
    <row r="106" spans="1:22" ht="11.25" customHeight="1" outlineLevel="2">
      <c r="A106" s="85" t="s">
        <v>129</v>
      </c>
      <c r="B106" s="84" t="s">
        <v>61</v>
      </c>
      <c r="C106" s="35" t="s">
        <v>147</v>
      </c>
      <c r="D106" s="35" t="s">
        <v>148</v>
      </c>
      <c r="E106" s="15">
        <v>2.84</v>
      </c>
      <c r="F106" s="15">
        <v>2.19</v>
      </c>
      <c r="G106" s="15">
        <v>3.66</v>
      </c>
      <c r="H106" s="15">
        <v>2.82</v>
      </c>
      <c r="I106" s="15">
        <v>18.29</v>
      </c>
      <c r="J106" s="15">
        <v>14.07</v>
      </c>
      <c r="K106" s="15">
        <v>158.77</v>
      </c>
      <c r="L106" s="15">
        <v>131.66</v>
      </c>
      <c r="M106" s="14">
        <v>0</v>
      </c>
      <c r="N106" s="14">
        <v>0</v>
      </c>
      <c r="O106" s="14">
        <v>0.08</v>
      </c>
      <c r="P106" s="14">
        <v>0.06</v>
      </c>
      <c r="Q106" s="14">
        <v>23</v>
      </c>
      <c r="R106" s="14">
        <v>18</v>
      </c>
      <c r="S106" s="14">
        <v>0.5</v>
      </c>
      <c r="T106" s="14">
        <v>0.4</v>
      </c>
      <c r="U106" s="14">
        <v>7.21</v>
      </c>
      <c r="V106" s="14">
        <v>5.9</v>
      </c>
    </row>
    <row r="107" spans="1:22" ht="19.5" customHeight="1" outlineLevel="2">
      <c r="A107" s="85" t="s">
        <v>123</v>
      </c>
      <c r="B107" s="84" t="s">
        <v>168</v>
      </c>
      <c r="C107" s="36">
        <v>200</v>
      </c>
      <c r="D107" s="36">
        <v>150</v>
      </c>
      <c r="E107" s="15">
        <v>0.5</v>
      </c>
      <c r="F107" s="15">
        <v>0.37</v>
      </c>
      <c r="G107" s="15">
        <v>0.02</v>
      </c>
      <c r="H107" s="15">
        <v>0.02</v>
      </c>
      <c r="I107" s="15">
        <v>19.43</v>
      </c>
      <c r="J107" s="15">
        <v>14.57</v>
      </c>
      <c r="K107" s="15">
        <v>79.92</v>
      </c>
      <c r="L107" s="15">
        <v>59.94</v>
      </c>
      <c r="M107" s="15">
        <v>0.03</v>
      </c>
      <c r="N107" s="15">
        <v>0.02</v>
      </c>
      <c r="O107" s="18">
        <v>0</v>
      </c>
      <c r="P107" s="18">
        <v>0</v>
      </c>
      <c r="Q107" s="15">
        <v>17.25</v>
      </c>
      <c r="R107" s="15">
        <v>12.94</v>
      </c>
      <c r="S107" s="15">
        <v>1.95</v>
      </c>
      <c r="T107" s="15">
        <v>1.46</v>
      </c>
      <c r="U107" s="15">
        <v>13.8</v>
      </c>
      <c r="V107" s="15">
        <v>10.35</v>
      </c>
    </row>
    <row r="108" spans="1:22" ht="11.25" customHeight="1" outlineLevel="2">
      <c r="A108" s="85"/>
      <c r="B108" s="84" t="s">
        <v>77</v>
      </c>
      <c r="C108" s="24" t="s">
        <v>28</v>
      </c>
      <c r="D108" s="24" t="s">
        <v>28</v>
      </c>
      <c r="E108" s="22">
        <v>1.52</v>
      </c>
      <c r="F108" s="22">
        <v>1.52</v>
      </c>
      <c r="G108" s="22">
        <v>0.18</v>
      </c>
      <c r="H108" s="22">
        <v>0.18</v>
      </c>
      <c r="I108" s="22">
        <v>10.94</v>
      </c>
      <c r="J108" s="22">
        <v>10.94</v>
      </c>
      <c r="K108" s="22">
        <v>47.46</v>
      </c>
      <c r="L108" s="22">
        <v>47.46</v>
      </c>
      <c r="M108" s="24">
        <v>0</v>
      </c>
      <c r="N108" s="24">
        <v>0</v>
      </c>
      <c r="O108" s="14">
        <v>0.02</v>
      </c>
      <c r="P108" s="14">
        <v>0.02</v>
      </c>
      <c r="Q108" s="14">
        <v>4.6</v>
      </c>
      <c r="R108" s="14">
        <v>4.6</v>
      </c>
      <c r="S108" s="14">
        <v>0.22</v>
      </c>
      <c r="T108" s="14">
        <v>0.22</v>
      </c>
      <c r="U108" s="14">
        <v>5.66</v>
      </c>
      <c r="V108" s="14">
        <v>5.66</v>
      </c>
    </row>
    <row r="109" spans="1:22" ht="11.25" customHeight="1" outlineLevel="2">
      <c r="A109" s="85"/>
      <c r="B109" s="84" t="s">
        <v>78</v>
      </c>
      <c r="C109" s="24" t="s">
        <v>29</v>
      </c>
      <c r="D109" s="24" t="s">
        <v>29</v>
      </c>
      <c r="E109" s="15">
        <v>2.32</v>
      </c>
      <c r="F109" s="15">
        <v>2.32</v>
      </c>
      <c r="G109" s="15">
        <v>0.46</v>
      </c>
      <c r="H109" s="15">
        <v>0.46</v>
      </c>
      <c r="I109" s="15">
        <v>19.94</v>
      </c>
      <c r="J109" s="15">
        <v>19.94</v>
      </c>
      <c r="K109" s="15">
        <v>85.14</v>
      </c>
      <c r="L109" s="15">
        <v>85.14</v>
      </c>
      <c r="M109" s="14">
        <v>0</v>
      </c>
      <c r="N109" s="14">
        <v>0</v>
      </c>
      <c r="O109" s="15">
        <v>0.04</v>
      </c>
      <c r="P109" s="14">
        <v>0.04</v>
      </c>
      <c r="Q109" s="14">
        <v>9.5</v>
      </c>
      <c r="R109" s="14">
        <v>9.5</v>
      </c>
      <c r="S109" s="14">
        <v>1.28</v>
      </c>
      <c r="T109" s="14">
        <v>1.28</v>
      </c>
      <c r="U109" s="14">
        <v>19.4</v>
      </c>
      <c r="V109" s="14">
        <v>19.4</v>
      </c>
    </row>
    <row r="110" spans="1:22" ht="11.25" customHeight="1" outlineLevel="1">
      <c r="A110" s="86"/>
      <c r="B110" s="87"/>
      <c r="C110" s="37"/>
      <c r="D110" s="37"/>
      <c r="E110" s="21">
        <f aca="true" t="shared" si="19" ref="E110:V110">SUM(E103:E109)</f>
        <v>20.54</v>
      </c>
      <c r="F110" s="21">
        <f t="shared" si="19"/>
        <v>15.61</v>
      </c>
      <c r="G110" s="21">
        <f t="shared" si="19"/>
        <v>19.36</v>
      </c>
      <c r="H110" s="21">
        <f t="shared" si="19"/>
        <v>14.31</v>
      </c>
      <c r="I110" s="21">
        <f t="shared" si="19"/>
        <v>91.77</v>
      </c>
      <c r="J110" s="21">
        <f t="shared" si="19"/>
        <v>74.83</v>
      </c>
      <c r="K110" s="21">
        <f t="shared" si="19"/>
        <v>687.96</v>
      </c>
      <c r="L110" s="21">
        <f t="shared" si="19"/>
        <v>553.73</v>
      </c>
      <c r="M110" s="21">
        <f t="shared" si="19"/>
        <v>37.010000000000005</v>
      </c>
      <c r="N110" s="21">
        <f t="shared" si="19"/>
        <v>28.68</v>
      </c>
      <c r="O110" s="21">
        <f t="shared" si="19"/>
        <v>0.42700000000000005</v>
      </c>
      <c r="P110" s="21">
        <f t="shared" si="19"/>
        <v>0.239</v>
      </c>
      <c r="Q110" s="21">
        <f t="shared" si="19"/>
        <v>117.19</v>
      </c>
      <c r="R110" s="21">
        <f t="shared" si="19"/>
        <v>94.46</v>
      </c>
      <c r="S110" s="21">
        <f t="shared" si="19"/>
        <v>6.93</v>
      </c>
      <c r="T110" s="21">
        <f t="shared" si="19"/>
        <v>5.76</v>
      </c>
      <c r="U110" s="21">
        <f t="shared" si="19"/>
        <v>83.53</v>
      </c>
      <c r="V110" s="21">
        <f t="shared" si="19"/>
        <v>67.63999999999999</v>
      </c>
    </row>
    <row r="111" spans="1:22" ht="11.25" customHeight="1" outlineLevel="2">
      <c r="A111" s="88" t="s">
        <v>157</v>
      </c>
      <c r="B111" s="88"/>
      <c r="C111" s="33"/>
      <c r="D111" s="33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ht="11.25" customHeight="1" outlineLevel="2">
      <c r="A112" s="85" t="s">
        <v>65</v>
      </c>
      <c r="B112" s="89" t="s">
        <v>66</v>
      </c>
      <c r="C112" s="36">
        <v>200</v>
      </c>
      <c r="D112" s="36">
        <v>150</v>
      </c>
      <c r="E112" s="15">
        <v>1.68</v>
      </c>
      <c r="F112" s="15">
        <v>1.26</v>
      </c>
      <c r="G112" s="15">
        <v>1.25</v>
      </c>
      <c r="H112" s="15">
        <v>0.94</v>
      </c>
      <c r="I112" s="15">
        <v>7.53</v>
      </c>
      <c r="J112" s="15">
        <v>5.65</v>
      </c>
      <c r="K112" s="15">
        <v>48.09</v>
      </c>
      <c r="L112" s="15">
        <v>36.06</v>
      </c>
      <c r="M112" s="15">
        <v>2.1</v>
      </c>
      <c r="N112" s="15">
        <v>1.58</v>
      </c>
      <c r="O112" s="19">
        <v>0.015</v>
      </c>
      <c r="P112" s="19">
        <v>0.011</v>
      </c>
      <c r="Q112" s="20">
        <v>76.5</v>
      </c>
      <c r="R112" s="15">
        <v>57.37</v>
      </c>
      <c r="S112" s="15">
        <v>0.43</v>
      </c>
      <c r="T112" s="15" t="s">
        <v>198</v>
      </c>
      <c r="U112" s="20">
        <v>8.8</v>
      </c>
      <c r="V112" s="20">
        <v>6.7</v>
      </c>
    </row>
    <row r="113" spans="1:22" ht="11.25">
      <c r="A113" s="85" t="s">
        <v>202</v>
      </c>
      <c r="B113" s="84" t="s">
        <v>201</v>
      </c>
      <c r="C113" s="24" t="s">
        <v>118</v>
      </c>
      <c r="D113" s="62" t="s">
        <v>209</v>
      </c>
      <c r="E113" s="15">
        <v>12.5</v>
      </c>
      <c r="F113" s="15">
        <v>9.38</v>
      </c>
      <c r="G113" s="15">
        <v>17.92</v>
      </c>
      <c r="H113" s="15">
        <v>9.62</v>
      </c>
      <c r="I113" s="15">
        <v>36.45</v>
      </c>
      <c r="J113" s="15">
        <v>29.28</v>
      </c>
      <c r="K113" s="15">
        <v>365.07</v>
      </c>
      <c r="L113" s="15">
        <v>281.22</v>
      </c>
      <c r="M113" s="15">
        <v>0.95</v>
      </c>
      <c r="N113" s="15">
        <v>0.87</v>
      </c>
      <c r="O113" s="15">
        <v>0.08</v>
      </c>
      <c r="P113" s="15">
        <v>0.06</v>
      </c>
      <c r="Q113" s="20">
        <v>265.7</v>
      </c>
      <c r="R113" s="20">
        <v>199.5</v>
      </c>
      <c r="S113" s="15">
        <v>0.84</v>
      </c>
      <c r="T113" s="15">
        <v>0.63</v>
      </c>
      <c r="U113" s="15">
        <v>16.1</v>
      </c>
      <c r="V113" s="15">
        <v>7.1</v>
      </c>
    </row>
    <row r="114" spans="1:22" ht="11.25">
      <c r="A114" s="85"/>
      <c r="B114" s="84" t="s">
        <v>77</v>
      </c>
      <c r="C114" s="24" t="s">
        <v>28</v>
      </c>
      <c r="D114" s="24" t="s">
        <v>28</v>
      </c>
      <c r="E114" s="22">
        <v>1.52</v>
      </c>
      <c r="F114" s="22">
        <v>1.52</v>
      </c>
      <c r="G114" s="22">
        <v>0.18</v>
      </c>
      <c r="H114" s="22">
        <v>0.18</v>
      </c>
      <c r="I114" s="22">
        <v>10.94</v>
      </c>
      <c r="J114" s="22">
        <v>10.94</v>
      </c>
      <c r="K114" s="22">
        <v>47.46</v>
      </c>
      <c r="L114" s="22">
        <v>47.46</v>
      </c>
      <c r="M114" s="24">
        <v>0</v>
      </c>
      <c r="N114" s="24">
        <v>0</v>
      </c>
      <c r="O114" s="14">
        <v>0.02</v>
      </c>
      <c r="P114" s="14">
        <v>0.02</v>
      </c>
      <c r="Q114" s="14">
        <v>4.6</v>
      </c>
      <c r="R114" s="14">
        <v>4.6</v>
      </c>
      <c r="S114" s="14">
        <v>0.22</v>
      </c>
      <c r="T114" s="14">
        <v>0.22</v>
      </c>
      <c r="U114" s="14">
        <v>5.66</v>
      </c>
      <c r="V114" s="14">
        <v>5.66</v>
      </c>
    </row>
    <row r="115" spans="1:22" ht="11.25" customHeight="1">
      <c r="A115" s="86"/>
      <c r="B115" s="87"/>
      <c r="C115" s="37"/>
      <c r="D115" s="37"/>
      <c r="E115" s="40">
        <f>SUM(E112:E114)</f>
        <v>15.7</v>
      </c>
      <c r="F115" s="40">
        <f>SUM(F112:F114)</f>
        <v>12.16</v>
      </c>
      <c r="G115" s="40">
        <f>SUM(G112:G114)</f>
        <v>19.35</v>
      </c>
      <c r="H115" s="40">
        <f aca="true" t="shared" si="20" ref="H115:V115">SUM(H112:H114)</f>
        <v>10.739999999999998</v>
      </c>
      <c r="I115" s="40">
        <f t="shared" si="20"/>
        <v>54.92</v>
      </c>
      <c r="J115" s="40">
        <f t="shared" si="20"/>
        <v>45.87</v>
      </c>
      <c r="K115" s="40">
        <f t="shared" si="20"/>
        <v>460.61999999999995</v>
      </c>
      <c r="L115" s="40">
        <f t="shared" si="20"/>
        <v>364.74</v>
      </c>
      <c r="M115" s="40">
        <f t="shared" si="20"/>
        <v>3.05</v>
      </c>
      <c r="N115" s="40">
        <f t="shared" si="20"/>
        <v>2.45</v>
      </c>
      <c r="O115" s="40">
        <f t="shared" si="20"/>
        <v>0.115</v>
      </c>
      <c r="P115" s="40">
        <f t="shared" si="20"/>
        <v>0.091</v>
      </c>
      <c r="Q115" s="40">
        <f t="shared" si="20"/>
        <v>346.8</v>
      </c>
      <c r="R115" s="40">
        <f t="shared" si="20"/>
        <v>261.47</v>
      </c>
      <c r="S115" s="40">
        <f t="shared" si="20"/>
        <v>1.49</v>
      </c>
      <c r="T115" s="40">
        <f t="shared" si="20"/>
        <v>0.85</v>
      </c>
      <c r="U115" s="40">
        <f t="shared" si="20"/>
        <v>30.560000000000002</v>
      </c>
      <c r="V115" s="40">
        <f t="shared" si="20"/>
        <v>19.46</v>
      </c>
    </row>
    <row r="116" spans="1:22" ht="14.25" customHeight="1" hidden="1">
      <c r="A116" s="37"/>
      <c r="B116" s="41" t="s">
        <v>76</v>
      </c>
      <c r="C116" s="37"/>
      <c r="D116" s="37"/>
      <c r="E116" s="40" t="e">
        <f>#N/A</f>
        <v>#N/A</v>
      </c>
      <c r="F116" s="40" t="e">
        <f>#N/A</f>
        <v>#N/A</v>
      </c>
      <c r="G116" s="40" t="e">
        <f>#N/A</f>
        <v>#N/A</v>
      </c>
      <c r="H116" s="40" t="e">
        <f>#N/A</f>
        <v>#N/A</v>
      </c>
      <c r="I116" s="40" t="e">
        <f>#N/A</f>
        <v>#N/A</v>
      </c>
      <c r="J116" s="40" t="e">
        <f>#N/A</f>
        <v>#N/A</v>
      </c>
      <c r="K116" s="40" t="e">
        <f>#N/A</f>
        <v>#N/A</v>
      </c>
      <c r="L116" s="40" t="e">
        <f>#N/A</f>
        <v>#N/A</v>
      </c>
      <c r="M116" s="21" t="e">
        <f>#N/A</f>
        <v>#N/A</v>
      </c>
      <c r="N116" s="21" t="e">
        <f>#N/A</f>
        <v>#N/A</v>
      </c>
      <c r="O116" s="40" t="e">
        <f>#N/A</f>
        <v>#N/A</v>
      </c>
      <c r="P116" s="40" t="e">
        <f>#N/A</f>
        <v>#N/A</v>
      </c>
      <c r="Q116" s="40" t="e">
        <f>#N/A</f>
        <v>#N/A</v>
      </c>
      <c r="R116" s="40" t="e">
        <f>#N/A</f>
        <v>#N/A</v>
      </c>
      <c r="S116" s="40" t="e">
        <f>#N/A</f>
        <v>#N/A</v>
      </c>
      <c r="T116" s="40" t="e">
        <f>#N/A</f>
        <v>#N/A</v>
      </c>
      <c r="U116" s="40" t="e">
        <f>#N/A</f>
        <v>#N/A</v>
      </c>
      <c r="V116" s="40" t="e">
        <f>#N/A</f>
        <v>#N/A</v>
      </c>
    </row>
    <row r="117" spans="1:22" ht="13.5" customHeight="1">
      <c r="A117" s="37"/>
      <c r="B117" s="41"/>
      <c r="C117" s="37"/>
      <c r="D117" s="37"/>
      <c r="E117" s="40">
        <f>SUM(E97+E101+E110+E115)</f>
        <v>53.010000000000005</v>
      </c>
      <c r="F117" s="40">
        <f>SUM(F97+F101+F110+F115)</f>
        <v>41.620000000000005</v>
      </c>
      <c r="G117" s="40">
        <f>SUM(G97+G101+G110+G115)</f>
        <v>57.45</v>
      </c>
      <c r="H117" s="40">
        <f>SUM(H97+H101+H110+H115)</f>
        <v>40.34</v>
      </c>
      <c r="I117" s="40">
        <f>SUM(I97+I101+I110+I115)</f>
        <v>226.57999999999998</v>
      </c>
      <c r="J117" s="40">
        <f aca="true" t="shared" si="21" ref="J117:V117">SUM(J97+J101+J110+J115)</f>
        <v>184.91000000000003</v>
      </c>
      <c r="K117" s="40">
        <f t="shared" si="21"/>
        <v>1702.05</v>
      </c>
      <c r="L117" s="40">
        <f t="shared" si="21"/>
        <v>1360.35</v>
      </c>
      <c r="M117" s="40">
        <f t="shared" si="21"/>
        <v>59.650000000000006</v>
      </c>
      <c r="N117" s="40">
        <f t="shared" si="21"/>
        <v>48.52</v>
      </c>
      <c r="O117" s="40">
        <f t="shared" si="21"/>
        <v>1.06</v>
      </c>
      <c r="P117" s="40">
        <f t="shared" si="21"/>
        <v>0.734</v>
      </c>
      <c r="Q117" s="40">
        <f t="shared" si="21"/>
        <v>900.03</v>
      </c>
      <c r="R117" s="40">
        <f t="shared" si="21"/>
        <v>724.4300000000001</v>
      </c>
      <c r="S117" s="40">
        <f t="shared" si="21"/>
        <v>10.3</v>
      </c>
      <c r="T117" s="40">
        <f t="shared" si="21"/>
        <v>8.16</v>
      </c>
      <c r="U117" s="40">
        <f t="shared" si="21"/>
        <v>178.01</v>
      </c>
      <c r="V117" s="40">
        <f t="shared" si="21"/>
        <v>138.57</v>
      </c>
    </row>
    <row r="118" spans="1:22" ht="12.75" customHeight="1">
      <c r="A118" s="90" t="s">
        <v>86</v>
      </c>
      <c r="B118" s="90"/>
      <c r="C118" s="30"/>
      <c r="D118" s="30"/>
      <c r="E118" s="31"/>
      <c r="F118" s="31"/>
      <c r="G118" s="31"/>
      <c r="H118" s="31"/>
      <c r="I118" s="31"/>
      <c r="J118" s="31"/>
      <c r="K118" s="32"/>
      <c r="L118" s="32"/>
      <c r="M118" s="56"/>
      <c r="N118" s="25"/>
      <c r="O118" s="31"/>
      <c r="P118" s="31"/>
      <c r="Q118" s="31"/>
      <c r="R118" s="31"/>
      <c r="S118" s="31"/>
      <c r="T118" s="31"/>
      <c r="U118" s="32"/>
      <c r="V118" s="32"/>
    </row>
    <row r="119" spans="1:22" ht="12.75" customHeight="1">
      <c r="A119" s="88" t="s">
        <v>13</v>
      </c>
      <c r="B119" s="88"/>
      <c r="C119" s="33"/>
      <c r="D119" s="33"/>
      <c r="E119" s="34"/>
      <c r="F119" s="34"/>
      <c r="G119" s="34"/>
      <c r="H119" s="34"/>
      <c r="I119" s="34"/>
      <c r="J119" s="34"/>
      <c r="K119" s="34"/>
      <c r="L119" s="34"/>
      <c r="M119" s="17"/>
      <c r="N119" s="17"/>
      <c r="O119" s="34"/>
      <c r="P119" s="34"/>
      <c r="Q119" s="34"/>
      <c r="R119" s="34"/>
      <c r="S119" s="34"/>
      <c r="T119" s="34"/>
      <c r="U119" s="34"/>
      <c r="V119" s="34"/>
    </row>
    <row r="120" spans="1:22" ht="11.25">
      <c r="A120" s="83" t="s">
        <v>120</v>
      </c>
      <c r="B120" s="84" t="s">
        <v>15</v>
      </c>
      <c r="C120" s="24" t="s">
        <v>57</v>
      </c>
      <c r="D120" s="24"/>
      <c r="E120" s="15">
        <v>3.74</v>
      </c>
      <c r="F120" s="14">
        <v>0</v>
      </c>
      <c r="G120" s="15">
        <v>5.91</v>
      </c>
      <c r="H120" s="14">
        <v>0</v>
      </c>
      <c r="I120" s="15">
        <v>18.49</v>
      </c>
      <c r="J120" s="14">
        <v>0</v>
      </c>
      <c r="K120" s="15">
        <v>130.13</v>
      </c>
      <c r="L120" s="14">
        <v>0</v>
      </c>
      <c r="M120" s="15">
        <v>0.04</v>
      </c>
      <c r="N120" s="14">
        <v>0</v>
      </c>
      <c r="O120" s="15">
        <v>0.05</v>
      </c>
      <c r="P120" s="14">
        <v>0</v>
      </c>
      <c r="Q120" s="15">
        <v>8.6</v>
      </c>
      <c r="R120" s="18">
        <v>0</v>
      </c>
      <c r="S120" s="15">
        <v>0.46</v>
      </c>
      <c r="T120" s="14">
        <v>0</v>
      </c>
      <c r="U120" s="15">
        <v>13.4</v>
      </c>
      <c r="V120" s="14">
        <v>0</v>
      </c>
    </row>
    <row r="121" spans="1:22" ht="11.25">
      <c r="A121" s="83" t="s">
        <v>140</v>
      </c>
      <c r="B121" s="84" t="s">
        <v>62</v>
      </c>
      <c r="C121" s="24"/>
      <c r="D121" s="24" t="s">
        <v>35</v>
      </c>
      <c r="E121" s="14">
        <v>0</v>
      </c>
      <c r="F121" s="15">
        <v>1.53</v>
      </c>
      <c r="G121" s="14">
        <v>0</v>
      </c>
      <c r="H121" s="15">
        <v>4.21</v>
      </c>
      <c r="I121" s="14">
        <v>0</v>
      </c>
      <c r="J121" s="15">
        <v>13.18</v>
      </c>
      <c r="K121" s="14">
        <v>0</v>
      </c>
      <c r="L121" s="15">
        <v>85.37</v>
      </c>
      <c r="M121" s="14">
        <v>0</v>
      </c>
      <c r="N121" s="14">
        <v>0</v>
      </c>
      <c r="O121" s="14">
        <v>0</v>
      </c>
      <c r="P121" s="14">
        <v>0.03</v>
      </c>
      <c r="Q121" s="14">
        <v>0</v>
      </c>
      <c r="R121" s="14">
        <v>6.1</v>
      </c>
      <c r="S121" s="14">
        <v>0</v>
      </c>
      <c r="T121" s="14">
        <v>0.31</v>
      </c>
      <c r="U121" s="14">
        <v>0</v>
      </c>
      <c r="V121" s="14">
        <v>6.2</v>
      </c>
    </row>
    <row r="122" spans="1:22" ht="10.5" customHeight="1">
      <c r="A122" s="85" t="s">
        <v>141</v>
      </c>
      <c r="B122" s="84" t="s">
        <v>63</v>
      </c>
      <c r="C122" s="44">
        <v>1</v>
      </c>
      <c r="D122" s="44">
        <v>1</v>
      </c>
      <c r="E122" s="15">
        <v>5.52</v>
      </c>
      <c r="F122" s="15">
        <v>5.52</v>
      </c>
      <c r="G122" s="15">
        <v>5.04</v>
      </c>
      <c r="H122" s="15">
        <v>5.04</v>
      </c>
      <c r="I122" s="14">
        <v>0</v>
      </c>
      <c r="J122" s="14">
        <v>0</v>
      </c>
      <c r="K122" s="15">
        <v>67.44</v>
      </c>
      <c r="L122" s="15">
        <v>67.44</v>
      </c>
      <c r="M122" s="14">
        <v>0</v>
      </c>
      <c r="N122" s="14">
        <v>0</v>
      </c>
      <c r="O122" s="14">
        <v>0.03</v>
      </c>
      <c r="P122" s="14">
        <v>0.03</v>
      </c>
      <c r="Q122" s="15">
        <v>22</v>
      </c>
      <c r="R122" s="15">
        <v>22</v>
      </c>
      <c r="S122" s="15">
        <v>1</v>
      </c>
      <c r="T122" s="15">
        <v>1</v>
      </c>
      <c r="U122" s="15">
        <v>4.8</v>
      </c>
      <c r="V122" s="15">
        <v>4.8</v>
      </c>
    </row>
    <row r="123" spans="1:22" s="2" customFormat="1" ht="11.25" customHeight="1">
      <c r="A123" s="85" t="s">
        <v>142</v>
      </c>
      <c r="B123" s="84" t="s">
        <v>64</v>
      </c>
      <c r="C123" s="36">
        <v>200</v>
      </c>
      <c r="D123" s="36">
        <v>150</v>
      </c>
      <c r="E123" s="15">
        <v>4.58</v>
      </c>
      <c r="F123" s="15">
        <v>3.44</v>
      </c>
      <c r="G123" s="15">
        <v>3.84</v>
      </c>
      <c r="H123" s="15">
        <v>2.88</v>
      </c>
      <c r="I123" s="15">
        <v>37.86</v>
      </c>
      <c r="J123" s="15">
        <v>23.39</v>
      </c>
      <c r="K123" s="15">
        <v>184.28</v>
      </c>
      <c r="L123" s="15">
        <v>153.21</v>
      </c>
      <c r="M123" s="15">
        <v>1.3</v>
      </c>
      <c r="N123" s="15">
        <v>0.98</v>
      </c>
      <c r="O123" s="15">
        <v>0.11</v>
      </c>
      <c r="P123" s="15">
        <v>0.09</v>
      </c>
      <c r="Q123" s="15">
        <v>202.03</v>
      </c>
      <c r="R123" s="15">
        <v>161.62</v>
      </c>
      <c r="S123" s="15">
        <v>0.67</v>
      </c>
      <c r="T123" s="15">
        <v>0.53</v>
      </c>
      <c r="U123" s="15">
        <v>16.14</v>
      </c>
      <c r="V123" s="15">
        <v>8.1</v>
      </c>
    </row>
    <row r="124" spans="1:22" ht="11.25">
      <c r="A124" s="85" t="s">
        <v>65</v>
      </c>
      <c r="B124" s="84" t="s">
        <v>66</v>
      </c>
      <c r="C124" s="36">
        <v>200</v>
      </c>
      <c r="D124" s="36">
        <v>150</v>
      </c>
      <c r="E124" s="15">
        <v>1.68</v>
      </c>
      <c r="F124" s="15">
        <v>1.26</v>
      </c>
      <c r="G124" s="15">
        <v>1.25</v>
      </c>
      <c r="H124" s="15">
        <v>0.94</v>
      </c>
      <c r="I124" s="15">
        <v>7.53</v>
      </c>
      <c r="J124" s="15">
        <v>5.65</v>
      </c>
      <c r="K124" s="15">
        <v>48.09</v>
      </c>
      <c r="L124" s="15">
        <v>36.06</v>
      </c>
      <c r="M124" s="15">
        <v>2.1</v>
      </c>
      <c r="N124" s="15">
        <v>1.58</v>
      </c>
      <c r="O124" s="19">
        <v>0.015</v>
      </c>
      <c r="P124" s="19">
        <v>0.011</v>
      </c>
      <c r="Q124" s="20">
        <v>76.5</v>
      </c>
      <c r="R124" s="15">
        <v>57.37</v>
      </c>
      <c r="S124" s="15">
        <v>0.43</v>
      </c>
      <c r="T124" s="15" t="s">
        <v>198</v>
      </c>
      <c r="U124" s="20">
        <v>8.8</v>
      </c>
      <c r="V124" s="20">
        <v>6.7</v>
      </c>
    </row>
    <row r="125" spans="1:22" s="2" customFormat="1" ht="11.25" customHeight="1">
      <c r="A125" s="86"/>
      <c r="B125" s="87"/>
      <c r="C125" s="39"/>
      <c r="D125" s="39"/>
      <c r="E125" s="21">
        <f>SUM(E120:E124)</f>
        <v>15.52</v>
      </c>
      <c r="F125" s="21">
        <f>SUM(F120:F124)</f>
        <v>11.75</v>
      </c>
      <c r="G125" s="21">
        <f aca="true" t="shared" si="22" ref="G125:V125">SUM(G120:G124)</f>
        <v>16.04</v>
      </c>
      <c r="H125" s="21">
        <f t="shared" si="22"/>
        <v>13.069999999999999</v>
      </c>
      <c r="I125" s="21">
        <f t="shared" si="22"/>
        <v>63.879999999999995</v>
      </c>
      <c r="J125" s="21">
        <f t="shared" si="22"/>
        <v>42.22</v>
      </c>
      <c r="K125" s="21">
        <f t="shared" si="22"/>
        <v>429.94000000000005</v>
      </c>
      <c r="L125" s="21">
        <f t="shared" si="22"/>
        <v>342.08</v>
      </c>
      <c r="M125" s="21">
        <f t="shared" si="22"/>
        <v>3.4400000000000004</v>
      </c>
      <c r="N125" s="21">
        <f t="shared" si="22"/>
        <v>2.56</v>
      </c>
      <c r="O125" s="21">
        <f t="shared" si="22"/>
        <v>0.20500000000000002</v>
      </c>
      <c r="P125" s="21">
        <f t="shared" si="22"/>
        <v>0.161</v>
      </c>
      <c r="Q125" s="21">
        <f t="shared" si="22"/>
        <v>309.13</v>
      </c>
      <c r="R125" s="21">
        <f t="shared" si="22"/>
        <v>247.09</v>
      </c>
      <c r="S125" s="21">
        <f t="shared" si="22"/>
        <v>2.56</v>
      </c>
      <c r="T125" s="21">
        <f t="shared" si="22"/>
        <v>1.84</v>
      </c>
      <c r="U125" s="21">
        <f t="shared" si="22"/>
        <v>43.14</v>
      </c>
      <c r="V125" s="21">
        <f t="shared" si="22"/>
        <v>25.8</v>
      </c>
    </row>
    <row r="126" spans="1:22" ht="11.25">
      <c r="A126" s="88" t="s">
        <v>20</v>
      </c>
      <c r="B126" s="88"/>
      <c r="C126" s="33"/>
      <c r="D126" s="33"/>
      <c r="E126" s="17"/>
      <c r="F126" s="17"/>
      <c r="G126" s="54"/>
      <c r="H126" s="54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2" customFormat="1" ht="11.25" customHeight="1">
      <c r="A127" s="85" t="s">
        <v>21</v>
      </c>
      <c r="B127" s="84" t="s">
        <v>22</v>
      </c>
      <c r="C127" s="36">
        <v>150</v>
      </c>
      <c r="D127" s="36">
        <v>130</v>
      </c>
      <c r="E127" s="22">
        <v>0.75</v>
      </c>
      <c r="F127" s="22">
        <v>0.65</v>
      </c>
      <c r="G127" s="24">
        <v>0</v>
      </c>
      <c r="H127" s="24">
        <v>0</v>
      </c>
      <c r="I127" s="22">
        <v>15.15</v>
      </c>
      <c r="J127" s="22">
        <v>13.13</v>
      </c>
      <c r="K127" s="22">
        <v>63.6</v>
      </c>
      <c r="L127" s="22">
        <v>55.12</v>
      </c>
      <c r="M127" s="22">
        <v>3.6</v>
      </c>
      <c r="N127" s="22">
        <v>3.12</v>
      </c>
      <c r="O127" s="22">
        <v>0.02</v>
      </c>
      <c r="P127" s="22">
        <v>0.01</v>
      </c>
      <c r="Q127" s="23">
        <v>10.5</v>
      </c>
      <c r="R127" s="22">
        <v>9.1</v>
      </c>
      <c r="S127" s="22">
        <v>2.1</v>
      </c>
      <c r="T127" s="22">
        <v>1.82</v>
      </c>
      <c r="U127" s="22">
        <v>6</v>
      </c>
      <c r="V127" s="22">
        <v>3.2</v>
      </c>
    </row>
    <row r="128" spans="1:22" ht="11.25">
      <c r="A128" s="86"/>
      <c r="B128" s="87"/>
      <c r="C128" s="39"/>
      <c r="D128" s="39"/>
      <c r="E128" s="21">
        <f aca="true" t="shared" si="23" ref="E128:T128">SUM(E127)</f>
        <v>0.75</v>
      </c>
      <c r="F128" s="21">
        <f t="shared" si="23"/>
        <v>0.65</v>
      </c>
      <c r="G128" s="52">
        <f t="shared" si="23"/>
        <v>0</v>
      </c>
      <c r="H128" s="52">
        <f t="shared" si="23"/>
        <v>0</v>
      </c>
      <c r="I128" s="21">
        <f t="shared" si="23"/>
        <v>15.15</v>
      </c>
      <c r="J128" s="21">
        <f t="shared" si="23"/>
        <v>13.13</v>
      </c>
      <c r="K128" s="21">
        <f t="shared" si="23"/>
        <v>63.6</v>
      </c>
      <c r="L128" s="21">
        <f t="shared" si="23"/>
        <v>55.12</v>
      </c>
      <c r="M128" s="21">
        <f t="shared" si="23"/>
        <v>3.6</v>
      </c>
      <c r="N128" s="21">
        <f t="shared" si="23"/>
        <v>3.12</v>
      </c>
      <c r="O128" s="21">
        <f t="shared" si="23"/>
        <v>0.02</v>
      </c>
      <c r="P128" s="21">
        <f t="shared" si="23"/>
        <v>0.01</v>
      </c>
      <c r="Q128" s="21">
        <f t="shared" si="23"/>
        <v>10.5</v>
      </c>
      <c r="R128" s="21">
        <f t="shared" si="23"/>
        <v>9.1</v>
      </c>
      <c r="S128" s="21">
        <f t="shared" si="23"/>
        <v>2.1</v>
      </c>
      <c r="T128" s="21">
        <f t="shared" si="23"/>
        <v>1.82</v>
      </c>
      <c r="U128" s="21">
        <f>SUM(U127)</f>
        <v>6</v>
      </c>
      <c r="V128" s="21">
        <f>SUM(V127)</f>
        <v>3.2</v>
      </c>
    </row>
    <row r="129" spans="1:22" s="2" customFormat="1" ht="11.25" customHeight="1">
      <c r="A129" s="88" t="s">
        <v>23</v>
      </c>
      <c r="B129" s="88"/>
      <c r="C129" s="33"/>
      <c r="D129" s="33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ht="11.25">
      <c r="A130" s="85" t="s">
        <v>216</v>
      </c>
      <c r="B130" s="89" t="s">
        <v>217</v>
      </c>
      <c r="C130" s="60">
        <v>40</v>
      </c>
      <c r="D130" s="60">
        <v>30</v>
      </c>
      <c r="E130" s="15">
        <v>0.32</v>
      </c>
      <c r="F130" s="15">
        <v>0.24</v>
      </c>
      <c r="G130" s="15">
        <v>0.04</v>
      </c>
      <c r="H130" s="15">
        <v>0.03</v>
      </c>
      <c r="I130" s="15">
        <v>1</v>
      </c>
      <c r="J130" s="15">
        <v>0.75</v>
      </c>
      <c r="K130" s="15">
        <v>5.6</v>
      </c>
      <c r="L130" s="15">
        <v>4.2</v>
      </c>
      <c r="M130" s="15">
        <v>1.96</v>
      </c>
      <c r="N130" s="15">
        <v>1.47</v>
      </c>
      <c r="O130" s="15">
        <v>0.013</v>
      </c>
      <c r="P130" s="15">
        <v>0.01</v>
      </c>
      <c r="Q130" s="15">
        <v>6.8</v>
      </c>
      <c r="R130" s="15">
        <v>5.1</v>
      </c>
      <c r="S130" s="15">
        <v>0.2</v>
      </c>
      <c r="T130" s="15">
        <v>0.15</v>
      </c>
      <c r="U130" s="15">
        <v>5.6</v>
      </c>
      <c r="V130" s="15">
        <v>4.2</v>
      </c>
    </row>
    <row r="131" spans="1:22" ht="19.5">
      <c r="A131" s="85" t="s">
        <v>143</v>
      </c>
      <c r="B131" s="84" t="s">
        <v>180</v>
      </c>
      <c r="C131" s="24" t="s">
        <v>136</v>
      </c>
      <c r="D131" s="24" t="s">
        <v>137</v>
      </c>
      <c r="E131" s="15">
        <v>6.62</v>
      </c>
      <c r="F131" s="15">
        <v>4.96</v>
      </c>
      <c r="G131" s="15">
        <v>8.23</v>
      </c>
      <c r="H131" s="15">
        <v>7.84</v>
      </c>
      <c r="I131" s="15">
        <v>9.76</v>
      </c>
      <c r="J131" s="15">
        <v>5.16</v>
      </c>
      <c r="K131" s="15">
        <v>137.57</v>
      </c>
      <c r="L131" s="15">
        <v>126.02</v>
      </c>
      <c r="M131" s="15">
        <v>28.89</v>
      </c>
      <c r="N131" s="15">
        <v>19.22</v>
      </c>
      <c r="O131" s="15">
        <v>0.04</v>
      </c>
      <c r="P131" s="15">
        <v>0.03</v>
      </c>
      <c r="Q131" s="20">
        <v>39.4</v>
      </c>
      <c r="R131" s="20">
        <v>29.5</v>
      </c>
      <c r="S131" s="15">
        <v>0.66</v>
      </c>
      <c r="T131" s="15">
        <v>0.49</v>
      </c>
      <c r="U131" s="15">
        <v>17.8</v>
      </c>
      <c r="V131" s="15">
        <v>13.35</v>
      </c>
    </row>
    <row r="132" spans="1:22" ht="12" customHeight="1">
      <c r="A132" s="85" t="s">
        <v>144</v>
      </c>
      <c r="B132" s="84" t="s">
        <v>67</v>
      </c>
      <c r="C132" s="24" t="s">
        <v>68</v>
      </c>
      <c r="D132" s="24" t="s">
        <v>69</v>
      </c>
      <c r="E132" s="15">
        <v>8.14</v>
      </c>
      <c r="F132" s="15">
        <v>4.07</v>
      </c>
      <c r="G132" s="15">
        <v>14.74</v>
      </c>
      <c r="H132" s="15">
        <v>8.13</v>
      </c>
      <c r="I132" s="15">
        <v>40.39</v>
      </c>
      <c r="J132" s="15">
        <v>26.86</v>
      </c>
      <c r="K132" s="15">
        <v>393.73</v>
      </c>
      <c r="L132" s="15">
        <v>233.15</v>
      </c>
      <c r="M132" s="15">
        <v>3.41</v>
      </c>
      <c r="N132" s="15">
        <v>2.27</v>
      </c>
      <c r="O132" s="15">
        <v>0.06</v>
      </c>
      <c r="P132" s="15">
        <v>0.04</v>
      </c>
      <c r="Q132" s="15">
        <v>38.59</v>
      </c>
      <c r="R132" s="15">
        <v>26.71</v>
      </c>
      <c r="S132" s="15">
        <v>1.42</v>
      </c>
      <c r="T132" s="15">
        <v>0.96</v>
      </c>
      <c r="U132" s="15">
        <v>13.7</v>
      </c>
      <c r="V132" s="15">
        <v>6.85</v>
      </c>
    </row>
    <row r="133" spans="1:22" ht="13.5" customHeight="1">
      <c r="A133" s="85" t="s">
        <v>205</v>
      </c>
      <c r="B133" s="84" t="s">
        <v>206</v>
      </c>
      <c r="C133" s="36">
        <v>200</v>
      </c>
      <c r="D133" s="36">
        <v>150</v>
      </c>
      <c r="E133" s="22">
        <v>0.27</v>
      </c>
      <c r="F133" s="22">
        <v>0.2</v>
      </c>
      <c r="G133" s="22">
        <v>0</v>
      </c>
      <c r="H133" s="22">
        <v>0</v>
      </c>
      <c r="I133" s="22">
        <v>15.63</v>
      </c>
      <c r="J133" s="22">
        <v>11.72</v>
      </c>
      <c r="K133" s="22">
        <v>63.58</v>
      </c>
      <c r="L133" s="22">
        <v>47.69</v>
      </c>
      <c r="M133" s="22">
        <v>0</v>
      </c>
      <c r="N133" s="22">
        <v>0</v>
      </c>
      <c r="O133" s="55">
        <v>0.02</v>
      </c>
      <c r="P133" s="55">
        <v>0.015</v>
      </c>
      <c r="Q133" s="22">
        <v>12.1</v>
      </c>
      <c r="R133" s="22">
        <v>9.1</v>
      </c>
      <c r="S133" s="22">
        <v>0.47</v>
      </c>
      <c r="T133" s="22">
        <v>0.35</v>
      </c>
      <c r="U133" s="22">
        <v>6.3</v>
      </c>
      <c r="V133" s="22">
        <v>4.73</v>
      </c>
    </row>
    <row r="134" spans="1:22" ht="11.25">
      <c r="A134" s="85"/>
      <c r="B134" s="84" t="s">
        <v>77</v>
      </c>
      <c r="C134" s="24" t="s">
        <v>28</v>
      </c>
      <c r="D134" s="24" t="s">
        <v>28</v>
      </c>
      <c r="E134" s="22">
        <v>1.52</v>
      </c>
      <c r="F134" s="22">
        <v>1.52</v>
      </c>
      <c r="G134" s="22">
        <v>0.18</v>
      </c>
      <c r="H134" s="22">
        <v>0.18</v>
      </c>
      <c r="I134" s="22">
        <v>10.94</v>
      </c>
      <c r="J134" s="22">
        <v>10.94</v>
      </c>
      <c r="K134" s="22">
        <v>47.46</v>
      </c>
      <c r="L134" s="22">
        <v>47.46</v>
      </c>
      <c r="M134" s="24">
        <v>0</v>
      </c>
      <c r="N134" s="24">
        <v>0</v>
      </c>
      <c r="O134" s="14">
        <v>0.02</v>
      </c>
      <c r="P134" s="14">
        <v>0.02</v>
      </c>
      <c r="Q134" s="14">
        <v>4.6</v>
      </c>
      <c r="R134" s="14">
        <v>4.6</v>
      </c>
      <c r="S134" s="14">
        <v>0.22</v>
      </c>
      <c r="T134" s="14">
        <v>0.22</v>
      </c>
      <c r="U134" s="14">
        <v>5.66</v>
      </c>
      <c r="V134" s="14">
        <v>5.66</v>
      </c>
    </row>
    <row r="135" spans="1:22" ht="11.25">
      <c r="A135" s="85"/>
      <c r="B135" s="84" t="s">
        <v>78</v>
      </c>
      <c r="C135" s="24" t="s">
        <v>29</v>
      </c>
      <c r="D135" s="24" t="s">
        <v>29</v>
      </c>
      <c r="E135" s="15">
        <v>2.32</v>
      </c>
      <c r="F135" s="15">
        <v>2.32</v>
      </c>
      <c r="G135" s="15">
        <v>0.46</v>
      </c>
      <c r="H135" s="15">
        <v>0.46</v>
      </c>
      <c r="I135" s="15">
        <v>19.94</v>
      </c>
      <c r="J135" s="15">
        <v>19.94</v>
      </c>
      <c r="K135" s="15">
        <v>85.14</v>
      </c>
      <c r="L135" s="15">
        <v>85.14</v>
      </c>
      <c r="M135" s="14">
        <v>0</v>
      </c>
      <c r="N135" s="14">
        <v>0</v>
      </c>
      <c r="O135" s="15">
        <v>0.04</v>
      </c>
      <c r="P135" s="14">
        <v>0.04</v>
      </c>
      <c r="Q135" s="14">
        <v>9.5</v>
      </c>
      <c r="R135" s="14">
        <v>9.5</v>
      </c>
      <c r="S135" s="14">
        <v>1.28</v>
      </c>
      <c r="T135" s="14">
        <v>1.28</v>
      </c>
      <c r="U135" s="14">
        <v>19.4</v>
      </c>
      <c r="V135" s="14">
        <v>19.4</v>
      </c>
    </row>
    <row r="136" spans="1:22" ht="11.25">
      <c r="A136" s="86"/>
      <c r="B136" s="87"/>
      <c r="C136" s="37"/>
      <c r="D136" s="37"/>
      <c r="E136" s="21">
        <f>SUM(E130:E135)</f>
        <v>19.19</v>
      </c>
      <c r="F136" s="21">
        <f aca="true" t="shared" si="24" ref="F136:V136">SUM(F130:F135)</f>
        <v>13.309999999999999</v>
      </c>
      <c r="G136" s="21">
        <f t="shared" si="24"/>
        <v>23.65</v>
      </c>
      <c r="H136" s="21">
        <f t="shared" si="24"/>
        <v>16.64</v>
      </c>
      <c r="I136" s="21">
        <f t="shared" si="24"/>
        <v>97.66</v>
      </c>
      <c r="J136" s="21">
        <f t="shared" si="24"/>
        <v>75.36999999999999</v>
      </c>
      <c r="K136" s="21">
        <f t="shared" si="24"/>
        <v>733.08</v>
      </c>
      <c r="L136" s="21">
        <f t="shared" si="24"/>
        <v>543.66</v>
      </c>
      <c r="M136" s="21">
        <f t="shared" si="24"/>
        <v>34.260000000000005</v>
      </c>
      <c r="N136" s="21">
        <f t="shared" si="24"/>
        <v>22.959999999999997</v>
      </c>
      <c r="O136" s="21">
        <f t="shared" si="24"/>
        <v>0.19299999999999998</v>
      </c>
      <c r="P136" s="21">
        <f t="shared" si="24"/>
        <v>0.155</v>
      </c>
      <c r="Q136" s="21">
        <f t="shared" si="24"/>
        <v>110.98999999999998</v>
      </c>
      <c r="R136" s="21">
        <f t="shared" si="24"/>
        <v>84.50999999999999</v>
      </c>
      <c r="S136" s="21">
        <f t="shared" si="24"/>
        <v>4.25</v>
      </c>
      <c r="T136" s="21">
        <f t="shared" si="24"/>
        <v>3.45</v>
      </c>
      <c r="U136" s="21">
        <f t="shared" si="24"/>
        <v>68.45999999999998</v>
      </c>
      <c r="V136" s="21">
        <f t="shared" si="24"/>
        <v>54.19</v>
      </c>
    </row>
    <row r="137" spans="1:22" ht="11.25">
      <c r="A137" s="88" t="s">
        <v>157</v>
      </c>
      <c r="B137" s="88"/>
      <c r="C137" s="33"/>
      <c r="D137" s="33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ht="11.25">
      <c r="A138" s="85" t="s">
        <v>65</v>
      </c>
      <c r="B138" s="89" t="s">
        <v>66</v>
      </c>
      <c r="C138" s="36">
        <v>200</v>
      </c>
      <c r="D138" s="36">
        <v>150</v>
      </c>
      <c r="E138" s="15">
        <v>1.68</v>
      </c>
      <c r="F138" s="15">
        <v>1.26</v>
      </c>
      <c r="G138" s="15">
        <v>1.25</v>
      </c>
      <c r="H138" s="15">
        <v>0.94</v>
      </c>
      <c r="I138" s="15">
        <v>7.53</v>
      </c>
      <c r="J138" s="15">
        <v>5.65</v>
      </c>
      <c r="K138" s="15">
        <v>48.09</v>
      </c>
      <c r="L138" s="15">
        <v>36.06</v>
      </c>
      <c r="M138" s="15">
        <v>2.1</v>
      </c>
      <c r="N138" s="15">
        <v>1.58</v>
      </c>
      <c r="O138" s="19">
        <v>0.015</v>
      </c>
      <c r="P138" s="19">
        <v>0.011</v>
      </c>
      <c r="Q138" s="20">
        <v>76.5</v>
      </c>
      <c r="R138" s="15">
        <v>57.37</v>
      </c>
      <c r="S138" s="15">
        <v>0.43</v>
      </c>
      <c r="T138" s="15" t="s">
        <v>198</v>
      </c>
      <c r="U138" s="20">
        <v>8.8</v>
      </c>
      <c r="V138" s="20">
        <v>6.7</v>
      </c>
    </row>
    <row r="139" spans="1:22" ht="11.25">
      <c r="A139" s="85" t="s">
        <v>188</v>
      </c>
      <c r="B139" s="84" t="s">
        <v>159</v>
      </c>
      <c r="C139" s="36">
        <v>16</v>
      </c>
      <c r="D139" s="36">
        <v>16</v>
      </c>
      <c r="E139" s="22">
        <v>1.2</v>
      </c>
      <c r="F139" s="22">
        <v>1.2</v>
      </c>
      <c r="G139" s="22">
        <v>1.5</v>
      </c>
      <c r="H139" s="22">
        <v>1.5</v>
      </c>
      <c r="I139" s="22">
        <v>11.9</v>
      </c>
      <c r="J139" s="22">
        <v>11.9</v>
      </c>
      <c r="K139" s="22">
        <v>56.5</v>
      </c>
      <c r="L139" s="22">
        <v>56.5</v>
      </c>
      <c r="M139" s="14">
        <v>0</v>
      </c>
      <c r="N139" s="14">
        <v>0</v>
      </c>
      <c r="O139" s="57">
        <v>0.02</v>
      </c>
      <c r="P139" s="57">
        <v>0.02</v>
      </c>
      <c r="Q139" s="57">
        <v>5</v>
      </c>
      <c r="R139" s="57">
        <v>5</v>
      </c>
      <c r="S139" s="57">
        <v>0.3</v>
      </c>
      <c r="T139" s="57">
        <v>0.3</v>
      </c>
      <c r="U139" s="57">
        <v>3.2</v>
      </c>
      <c r="V139" s="57">
        <v>3.2</v>
      </c>
    </row>
    <row r="140" spans="1:22" ht="11.25">
      <c r="A140" s="85" t="s">
        <v>126</v>
      </c>
      <c r="B140" s="84" t="s">
        <v>170</v>
      </c>
      <c r="C140" s="60">
        <v>100</v>
      </c>
      <c r="D140" s="60">
        <v>95</v>
      </c>
      <c r="E140" s="15">
        <v>0.43</v>
      </c>
      <c r="F140" s="15">
        <v>0.41</v>
      </c>
      <c r="G140" s="15">
        <v>0.43</v>
      </c>
      <c r="H140" s="15">
        <v>0.41</v>
      </c>
      <c r="I140" s="15">
        <v>9.9</v>
      </c>
      <c r="J140" s="15">
        <v>9.4</v>
      </c>
      <c r="K140" s="15">
        <v>45.25</v>
      </c>
      <c r="L140" s="15">
        <v>43</v>
      </c>
      <c r="M140" s="15">
        <v>11</v>
      </c>
      <c r="N140" s="15">
        <v>10.45</v>
      </c>
      <c r="O140" s="15">
        <v>0.02</v>
      </c>
      <c r="P140" s="15">
        <v>0.02</v>
      </c>
      <c r="Q140" s="15">
        <v>16</v>
      </c>
      <c r="R140" s="15">
        <v>15.2</v>
      </c>
      <c r="S140" s="15">
        <v>0.6</v>
      </c>
      <c r="T140" s="15">
        <v>0.57</v>
      </c>
      <c r="U140" s="20">
        <v>9</v>
      </c>
      <c r="V140" s="20">
        <v>8.5</v>
      </c>
    </row>
    <row r="141" spans="1:22" s="13" customFormat="1" ht="11.25">
      <c r="A141" s="85" t="s">
        <v>70</v>
      </c>
      <c r="B141" s="84" t="s">
        <v>71</v>
      </c>
      <c r="C141" s="24" t="s">
        <v>38</v>
      </c>
      <c r="D141" s="24" t="s">
        <v>38</v>
      </c>
      <c r="E141" s="15">
        <v>4.01</v>
      </c>
      <c r="F141" s="15">
        <v>4.01</v>
      </c>
      <c r="G141" s="15">
        <v>10.87</v>
      </c>
      <c r="H141" s="15">
        <v>10.87</v>
      </c>
      <c r="I141" s="15">
        <v>14.26</v>
      </c>
      <c r="J141" s="15">
        <v>14.26</v>
      </c>
      <c r="K141" s="15">
        <v>170.88</v>
      </c>
      <c r="L141" s="15">
        <v>170.88</v>
      </c>
      <c r="M141" s="15">
        <v>6.92</v>
      </c>
      <c r="N141" s="15">
        <v>6.92</v>
      </c>
      <c r="O141" s="15">
        <v>0.11</v>
      </c>
      <c r="P141" s="15">
        <v>0.11</v>
      </c>
      <c r="Q141" s="15">
        <v>40.2</v>
      </c>
      <c r="R141" s="15">
        <v>40.2</v>
      </c>
      <c r="S141" s="15">
        <v>1.15</v>
      </c>
      <c r="T141" s="15">
        <v>1.15</v>
      </c>
      <c r="U141" s="15">
        <v>18.42</v>
      </c>
      <c r="V141" s="20">
        <v>18.42</v>
      </c>
    </row>
    <row r="142" spans="1:22" s="13" customFormat="1" ht="11.25">
      <c r="A142" s="85"/>
      <c r="B142" s="84" t="s">
        <v>77</v>
      </c>
      <c r="C142" s="24" t="s">
        <v>28</v>
      </c>
      <c r="D142" s="24" t="s">
        <v>28</v>
      </c>
      <c r="E142" s="22">
        <v>1.52</v>
      </c>
      <c r="F142" s="22">
        <v>1.52</v>
      </c>
      <c r="G142" s="22">
        <v>0.18</v>
      </c>
      <c r="H142" s="22">
        <v>0.18</v>
      </c>
      <c r="I142" s="22">
        <v>10.94</v>
      </c>
      <c r="J142" s="22">
        <v>10.94</v>
      </c>
      <c r="K142" s="22">
        <v>47.46</v>
      </c>
      <c r="L142" s="22">
        <v>47.46</v>
      </c>
      <c r="M142" s="24">
        <v>0</v>
      </c>
      <c r="N142" s="24">
        <v>0</v>
      </c>
      <c r="O142" s="14">
        <v>0.02</v>
      </c>
      <c r="P142" s="14">
        <v>0.02</v>
      </c>
      <c r="Q142" s="14">
        <v>4.6</v>
      </c>
      <c r="R142" s="14">
        <v>4.6</v>
      </c>
      <c r="S142" s="14">
        <v>0.22</v>
      </c>
      <c r="T142" s="14">
        <v>0.22</v>
      </c>
      <c r="U142" s="14">
        <v>5.66</v>
      </c>
      <c r="V142" s="14">
        <v>5.66</v>
      </c>
    </row>
    <row r="143" spans="1:22" ht="11.25" customHeight="1">
      <c r="A143" s="37"/>
      <c r="B143" s="38"/>
      <c r="C143" s="37"/>
      <c r="D143" s="37"/>
      <c r="E143" s="40">
        <f>SUM(E138:E142)</f>
        <v>8.84</v>
      </c>
      <c r="F143" s="40">
        <f>SUM(F138:F142)</f>
        <v>8.4</v>
      </c>
      <c r="G143" s="40">
        <f>SUM(G138:G142)</f>
        <v>14.229999999999999</v>
      </c>
      <c r="H143" s="40">
        <f aca="true" t="shared" si="25" ref="H143:V143">SUM(H138:H142)</f>
        <v>13.899999999999999</v>
      </c>
      <c r="I143" s="40">
        <f t="shared" si="25"/>
        <v>54.529999999999994</v>
      </c>
      <c r="J143" s="40">
        <f t="shared" si="25"/>
        <v>52.15</v>
      </c>
      <c r="K143" s="40">
        <f t="shared" si="25"/>
        <v>368.18</v>
      </c>
      <c r="L143" s="40">
        <f t="shared" si="25"/>
        <v>353.9</v>
      </c>
      <c r="M143" s="40">
        <f t="shared" si="25"/>
        <v>20.02</v>
      </c>
      <c r="N143" s="40">
        <f t="shared" si="25"/>
        <v>18.95</v>
      </c>
      <c r="O143" s="40">
        <f t="shared" si="25"/>
        <v>0.185</v>
      </c>
      <c r="P143" s="40">
        <f t="shared" si="25"/>
        <v>0.181</v>
      </c>
      <c r="Q143" s="40">
        <f t="shared" si="25"/>
        <v>142.29999999999998</v>
      </c>
      <c r="R143" s="40">
        <f t="shared" si="25"/>
        <v>122.36999999999999</v>
      </c>
      <c r="S143" s="40">
        <f t="shared" si="25"/>
        <v>2.7</v>
      </c>
      <c r="T143" s="40">
        <f t="shared" si="25"/>
        <v>2.2399999999999998</v>
      </c>
      <c r="U143" s="40">
        <f t="shared" si="25"/>
        <v>45.08</v>
      </c>
      <c r="V143" s="40">
        <f t="shared" si="25"/>
        <v>42.480000000000004</v>
      </c>
    </row>
    <row r="144" spans="1:22" s="13" customFormat="1" ht="11.25">
      <c r="A144" s="37"/>
      <c r="B144" s="38"/>
      <c r="C144" s="37"/>
      <c r="D144" s="37"/>
      <c r="E144" s="40">
        <f>SUM(E125+E128+E136+E143)</f>
        <v>44.3</v>
      </c>
      <c r="F144" s="40">
        <f>SUM(F125+F128+F136+F143)</f>
        <v>34.11</v>
      </c>
      <c r="G144" s="40">
        <f>SUM(G125+G128+G136+G143)</f>
        <v>53.919999999999995</v>
      </c>
      <c r="H144" s="40">
        <f>SUM(H125+H128+H136+H143)</f>
        <v>43.61</v>
      </c>
      <c r="I144" s="40">
        <f>SUM(I125+I128+I136+I143)</f>
        <v>231.22</v>
      </c>
      <c r="J144" s="40">
        <f aca="true" t="shared" si="26" ref="J144:V144">SUM(J125+J128+J136+J143)</f>
        <v>182.87</v>
      </c>
      <c r="K144" s="40">
        <f t="shared" si="26"/>
        <v>1594.8000000000002</v>
      </c>
      <c r="L144" s="40">
        <f t="shared" si="26"/>
        <v>1294.7599999999998</v>
      </c>
      <c r="M144" s="40">
        <f t="shared" si="26"/>
        <v>61.32000000000001</v>
      </c>
      <c r="N144" s="40">
        <f t="shared" si="26"/>
        <v>47.589999999999996</v>
      </c>
      <c r="O144" s="40">
        <f t="shared" si="26"/>
        <v>0.603</v>
      </c>
      <c r="P144" s="40">
        <f t="shared" si="26"/>
        <v>0.507</v>
      </c>
      <c r="Q144" s="40">
        <f t="shared" si="26"/>
        <v>572.92</v>
      </c>
      <c r="R144" s="40">
        <f t="shared" si="26"/>
        <v>463.07</v>
      </c>
      <c r="S144" s="40">
        <f t="shared" si="26"/>
        <v>11.61</v>
      </c>
      <c r="T144" s="40">
        <f t="shared" si="26"/>
        <v>9.35</v>
      </c>
      <c r="U144" s="40">
        <f t="shared" si="26"/>
        <v>162.67999999999998</v>
      </c>
      <c r="V144" s="40">
        <f t="shared" si="26"/>
        <v>125.67</v>
      </c>
    </row>
    <row r="145" spans="1:22" ht="17.25" customHeight="1">
      <c r="A145" s="78" t="s">
        <v>72</v>
      </c>
      <c r="B145" s="78"/>
      <c r="C145" s="45"/>
      <c r="D145" s="45"/>
      <c r="E145" s="46">
        <v>276.9</v>
      </c>
      <c r="F145" s="46">
        <v>218.67</v>
      </c>
      <c r="G145" s="46">
        <v>306.1</v>
      </c>
      <c r="H145" s="46">
        <v>239.1</v>
      </c>
      <c r="I145" s="46">
        <v>1287.9</v>
      </c>
      <c r="J145" s="46">
        <v>1041.9</v>
      </c>
      <c r="K145" s="46">
        <v>9027.8</v>
      </c>
      <c r="L145" s="46">
        <v>7329.4</v>
      </c>
      <c r="M145" s="46">
        <v>263.7</v>
      </c>
      <c r="N145" s="46">
        <v>211.1</v>
      </c>
      <c r="O145" s="46">
        <v>4.8</v>
      </c>
      <c r="P145" s="46">
        <v>3.7</v>
      </c>
      <c r="Q145" s="46">
        <v>4419.2</v>
      </c>
      <c r="R145" s="46">
        <v>3774.7</v>
      </c>
      <c r="S145" s="46">
        <v>64.1</v>
      </c>
      <c r="T145" s="46">
        <v>45.7</v>
      </c>
      <c r="U145" s="46">
        <v>955.7</v>
      </c>
      <c r="V145" s="46">
        <v>548.7</v>
      </c>
    </row>
    <row r="146" spans="1:22" ht="6.75" customHeight="1">
      <c r="A146" s="47"/>
      <c r="B146" s="47"/>
      <c r="C146" s="48"/>
      <c r="D146" s="48"/>
      <c r="E146" s="49"/>
      <c r="F146" s="49"/>
      <c r="G146" s="49"/>
      <c r="H146" s="49"/>
      <c r="I146" s="49"/>
      <c r="J146" s="49"/>
      <c r="K146" s="49"/>
      <c r="L146" s="49"/>
      <c r="M146" s="12"/>
      <c r="N146" s="12"/>
      <c r="O146" s="49"/>
      <c r="P146" s="49"/>
      <c r="Q146" s="49"/>
      <c r="R146" s="49"/>
      <c r="S146" s="49"/>
      <c r="T146" s="49"/>
      <c r="U146" s="49"/>
      <c r="V146" s="49"/>
    </row>
    <row r="147" spans="1:22" ht="7.5" customHeight="1">
      <c r="A147" s="47"/>
      <c r="B147" s="47"/>
      <c r="C147" s="48"/>
      <c r="D147" s="48"/>
      <c r="E147" s="49"/>
      <c r="F147" s="49"/>
      <c r="G147" s="49"/>
      <c r="H147" s="49"/>
      <c r="I147" s="49"/>
      <c r="J147" s="49"/>
      <c r="K147" s="49"/>
      <c r="L147" s="49"/>
      <c r="M147" s="12"/>
      <c r="N147" s="12"/>
      <c r="O147" s="49"/>
      <c r="P147" s="49"/>
      <c r="Q147" s="49"/>
      <c r="R147" s="49"/>
      <c r="S147" s="49"/>
      <c r="T147" s="49"/>
      <c r="U147" s="49"/>
      <c r="V147" s="49"/>
    </row>
    <row r="148" spans="1:22" ht="7.5" customHeight="1">
      <c r="A148" s="47"/>
      <c r="B148" s="47"/>
      <c r="C148" s="48"/>
      <c r="D148" s="48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</row>
    <row r="149" spans="1:22" ht="48.75">
      <c r="A149" s="79"/>
      <c r="B149" s="79"/>
      <c r="C149" s="27" t="s">
        <v>3</v>
      </c>
      <c r="D149" s="27" t="s">
        <v>3</v>
      </c>
      <c r="E149" s="27" t="s">
        <v>4</v>
      </c>
      <c r="F149" s="27" t="s">
        <v>4</v>
      </c>
      <c r="G149" s="27" t="s">
        <v>4</v>
      </c>
      <c r="H149" s="27" t="s">
        <v>4</v>
      </c>
      <c r="I149" s="27" t="s">
        <v>4</v>
      </c>
      <c r="J149" s="27" t="s">
        <v>4</v>
      </c>
      <c r="K149" s="27" t="s">
        <v>5</v>
      </c>
      <c r="L149" s="27" t="s">
        <v>5</v>
      </c>
      <c r="M149" s="72" t="s">
        <v>6</v>
      </c>
      <c r="N149" s="73"/>
      <c r="O149" s="73"/>
      <c r="P149" s="74"/>
      <c r="Q149" s="72" t="s">
        <v>192</v>
      </c>
      <c r="R149" s="73"/>
      <c r="S149" s="73"/>
      <c r="T149" s="73"/>
      <c r="U149" s="73"/>
      <c r="V149" s="74"/>
    </row>
    <row r="150" spans="1:22" ht="19.5">
      <c r="A150" s="79"/>
      <c r="B150" s="79"/>
      <c r="C150" s="69" t="s">
        <v>7</v>
      </c>
      <c r="D150" s="69" t="s">
        <v>8</v>
      </c>
      <c r="E150" s="27" t="s">
        <v>9</v>
      </c>
      <c r="F150" s="27" t="s">
        <v>9</v>
      </c>
      <c r="G150" s="27" t="s">
        <v>10</v>
      </c>
      <c r="H150" s="27" t="s">
        <v>10</v>
      </c>
      <c r="I150" s="27" t="s">
        <v>11</v>
      </c>
      <c r="J150" s="27" t="s">
        <v>11</v>
      </c>
      <c r="K150" s="69" t="s">
        <v>7</v>
      </c>
      <c r="L150" s="69" t="s">
        <v>8</v>
      </c>
      <c r="M150" s="70" t="s">
        <v>12</v>
      </c>
      <c r="N150" s="70"/>
      <c r="O150" s="70" t="s">
        <v>193</v>
      </c>
      <c r="P150" s="70"/>
      <c r="Q150" s="70" t="s">
        <v>194</v>
      </c>
      <c r="R150" s="70"/>
      <c r="S150" s="70" t="s">
        <v>195</v>
      </c>
      <c r="T150" s="70"/>
      <c r="U150" s="70" t="s">
        <v>196</v>
      </c>
      <c r="V150" s="70"/>
    </row>
    <row r="151" spans="1:22" ht="22.5">
      <c r="A151" s="79"/>
      <c r="B151" s="79"/>
      <c r="C151" s="69"/>
      <c r="D151" s="69"/>
      <c r="E151" s="27" t="s">
        <v>7</v>
      </c>
      <c r="F151" s="27" t="s">
        <v>8</v>
      </c>
      <c r="G151" s="27" t="s">
        <v>7</v>
      </c>
      <c r="H151" s="27" t="s">
        <v>8</v>
      </c>
      <c r="I151" s="27" t="s">
        <v>7</v>
      </c>
      <c r="J151" s="27" t="s">
        <v>8</v>
      </c>
      <c r="K151" s="69"/>
      <c r="L151" s="69"/>
      <c r="M151" s="16" t="s">
        <v>7</v>
      </c>
      <c r="N151" s="16" t="s">
        <v>8</v>
      </c>
      <c r="O151" s="16" t="s">
        <v>7</v>
      </c>
      <c r="P151" s="16" t="s">
        <v>8</v>
      </c>
      <c r="Q151" s="16" t="s">
        <v>7</v>
      </c>
      <c r="R151" s="16" t="s">
        <v>8</v>
      </c>
      <c r="S151" s="16" t="s">
        <v>7</v>
      </c>
      <c r="T151" s="16" t="s">
        <v>8</v>
      </c>
      <c r="U151" s="16" t="s">
        <v>7</v>
      </c>
      <c r="V151" s="16" t="s">
        <v>8</v>
      </c>
    </row>
    <row r="152" spans="1:22" ht="11.25">
      <c r="A152" s="78" t="s">
        <v>73</v>
      </c>
      <c r="B152" s="78"/>
      <c r="C152" s="45"/>
      <c r="D152" s="45"/>
      <c r="E152" s="46">
        <v>276.9</v>
      </c>
      <c r="F152" s="46">
        <v>218.67</v>
      </c>
      <c r="G152" s="46">
        <v>306.1</v>
      </c>
      <c r="H152" s="46">
        <v>239.1</v>
      </c>
      <c r="I152" s="46">
        <v>1287.9</v>
      </c>
      <c r="J152" s="46">
        <v>1041.9</v>
      </c>
      <c r="K152" s="46">
        <v>9027.8</v>
      </c>
      <c r="L152" s="46">
        <v>7329.4</v>
      </c>
      <c r="M152" s="46">
        <v>263.7</v>
      </c>
      <c r="N152" s="46">
        <v>211.1</v>
      </c>
      <c r="O152" s="46">
        <v>4.8</v>
      </c>
      <c r="P152" s="46">
        <v>3.7</v>
      </c>
      <c r="Q152" s="46">
        <v>4419.2</v>
      </c>
      <c r="R152" s="46">
        <v>3774.7</v>
      </c>
      <c r="S152" s="46">
        <v>64.1</v>
      </c>
      <c r="T152" s="46">
        <v>45.7</v>
      </c>
      <c r="U152" s="46">
        <v>955.7</v>
      </c>
      <c r="V152" s="46">
        <v>548.7</v>
      </c>
    </row>
    <row r="153" spans="1:22" ht="11.25">
      <c r="A153" s="78" t="s">
        <v>74</v>
      </c>
      <c r="B153" s="78"/>
      <c r="C153" s="45"/>
      <c r="D153" s="45"/>
      <c r="E153" s="46">
        <v>55.37</v>
      </c>
      <c r="F153" s="46">
        <v>43.7</v>
      </c>
      <c r="G153" s="46">
        <v>61.22</v>
      </c>
      <c r="H153" s="46">
        <v>47.82</v>
      </c>
      <c r="I153" s="46">
        <v>257.6</v>
      </c>
      <c r="J153" s="46">
        <v>208.4</v>
      </c>
      <c r="K153" s="50">
        <v>1805.5</v>
      </c>
      <c r="L153" s="50">
        <v>1465.87</v>
      </c>
      <c r="M153" s="46">
        <v>52.7</v>
      </c>
      <c r="N153" s="46">
        <v>42.42</v>
      </c>
      <c r="O153" s="46">
        <v>0.96</v>
      </c>
      <c r="P153" s="46">
        <v>0.74</v>
      </c>
      <c r="Q153" s="46">
        <v>883.84</v>
      </c>
      <c r="R153" s="46">
        <v>754.9</v>
      </c>
      <c r="S153" s="46">
        <v>12.8</v>
      </c>
      <c r="T153" s="46">
        <v>9.14</v>
      </c>
      <c r="U153" s="46">
        <v>191.13</v>
      </c>
      <c r="V153" s="46">
        <v>109.7</v>
      </c>
    </row>
    <row r="154" spans="1:14" ht="11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</row>
    <row r="155" spans="1:22" ht="11.25" customHeight="1">
      <c r="A155" s="82" t="s">
        <v>1</v>
      </c>
      <c r="B155" s="82" t="s">
        <v>2</v>
      </c>
      <c r="C155" s="69" t="s">
        <v>3</v>
      </c>
      <c r="D155" s="69"/>
      <c r="E155" s="69" t="s">
        <v>4</v>
      </c>
      <c r="F155" s="69"/>
      <c r="G155" s="69"/>
      <c r="H155" s="69"/>
      <c r="I155" s="69"/>
      <c r="J155" s="69"/>
      <c r="K155" s="69" t="s">
        <v>5</v>
      </c>
      <c r="L155" s="69"/>
      <c r="M155" s="75" t="s">
        <v>6</v>
      </c>
      <c r="N155" s="76"/>
      <c r="O155" s="76"/>
      <c r="P155" s="77"/>
      <c r="Q155" s="75" t="s">
        <v>192</v>
      </c>
      <c r="R155" s="76"/>
      <c r="S155" s="76"/>
      <c r="T155" s="76"/>
      <c r="U155" s="76"/>
      <c r="V155" s="77"/>
    </row>
    <row r="156" spans="1:22" ht="19.5">
      <c r="A156" s="82"/>
      <c r="B156" s="82"/>
      <c r="C156" s="28" t="s">
        <v>7</v>
      </c>
      <c r="D156" s="28" t="s">
        <v>8</v>
      </c>
      <c r="E156" s="69" t="s">
        <v>9</v>
      </c>
      <c r="F156" s="69"/>
      <c r="G156" s="69" t="s">
        <v>10</v>
      </c>
      <c r="H156" s="69"/>
      <c r="I156" s="69" t="s">
        <v>11</v>
      </c>
      <c r="J156" s="69"/>
      <c r="K156" s="28" t="s">
        <v>7</v>
      </c>
      <c r="L156" s="28" t="s">
        <v>8</v>
      </c>
      <c r="M156" s="69" t="s">
        <v>12</v>
      </c>
      <c r="N156" s="69"/>
      <c r="O156" s="69" t="s">
        <v>199</v>
      </c>
      <c r="P156" s="69"/>
      <c r="Q156" s="69" t="s">
        <v>194</v>
      </c>
      <c r="R156" s="69"/>
      <c r="S156" s="69" t="s">
        <v>195</v>
      </c>
      <c r="T156" s="69"/>
      <c r="U156" s="70" t="s">
        <v>196</v>
      </c>
      <c r="V156" s="70"/>
    </row>
    <row r="157" spans="1:22" ht="22.5">
      <c r="A157" s="82"/>
      <c r="B157" s="82"/>
      <c r="C157" s="29"/>
      <c r="D157" s="29"/>
      <c r="E157" s="27" t="s">
        <v>7</v>
      </c>
      <c r="F157" s="27" t="s">
        <v>8</v>
      </c>
      <c r="G157" s="27" t="s">
        <v>7</v>
      </c>
      <c r="H157" s="27" t="s">
        <v>8</v>
      </c>
      <c r="I157" s="27" t="s">
        <v>7</v>
      </c>
      <c r="J157" s="27" t="s">
        <v>8</v>
      </c>
      <c r="K157" s="29"/>
      <c r="L157" s="29"/>
      <c r="M157" s="27" t="s">
        <v>7</v>
      </c>
      <c r="N157" s="27" t="s">
        <v>8</v>
      </c>
      <c r="O157" s="27" t="s">
        <v>7</v>
      </c>
      <c r="P157" s="27" t="s">
        <v>8</v>
      </c>
      <c r="Q157" s="27" t="s">
        <v>7</v>
      </c>
      <c r="R157" s="27" t="s">
        <v>8</v>
      </c>
      <c r="S157" s="27" t="s">
        <v>7</v>
      </c>
      <c r="T157" s="27" t="s">
        <v>8</v>
      </c>
      <c r="U157" s="16" t="s">
        <v>7</v>
      </c>
      <c r="V157" s="16" t="s">
        <v>8</v>
      </c>
    </row>
    <row r="158" spans="1:22" ht="11.25">
      <c r="A158" s="26"/>
      <c r="B158" s="26" t="s">
        <v>105</v>
      </c>
      <c r="C158" s="29"/>
      <c r="D158" s="29"/>
      <c r="E158" s="27"/>
      <c r="F158" s="27"/>
      <c r="G158" s="27"/>
      <c r="H158" s="27"/>
      <c r="I158" s="27"/>
      <c r="J158" s="27"/>
      <c r="K158" s="29"/>
      <c r="L158" s="29"/>
      <c r="M158" s="27"/>
      <c r="N158" s="27"/>
      <c r="O158" s="27"/>
      <c r="P158" s="27"/>
      <c r="Q158" s="27"/>
      <c r="R158" s="27"/>
      <c r="S158" s="27"/>
      <c r="T158" s="27"/>
      <c r="U158" s="16"/>
      <c r="V158" s="16"/>
    </row>
    <row r="159" spans="1:22" ht="11.25">
      <c r="A159" s="90" t="s">
        <v>82</v>
      </c>
      <c r="B159" s="90"/>
      <c r="C159" s="30"/>
      <c r="D159" s="30"/>
      <c r="E159" s="31"/>
      <c r="F159" s="31"/>
      <c r="G159" s="31"/>
      <c r="H159" s="31"/>
      <c r="I159" s="31"/>
      <c r="J159" s="31"/>
      <c r="K159" s="43"/>
      <c r="L159" s="32"/>
      <c r="M159" s="31"/>
      <c r="N159" s="42"/>
      <c r="O159" s="31"/>
      <c r="P159" s="42"/>
      <c r="Q159" s="31"/>
      <c r="R159" s="42"/>
      <c r="S159" s="31"/>
      <c r="T159" s="42"/>
      <c r="U159" s="31"/>
      <c r="V159" s="42"/>
    </row>
    <row r="160" spans="1:22" ht="11.25">
      <c r="A160" s="88" t="s">
        <v>13</v>
      </c>
      <c r="B160" s="88"/>
      <c r="C160" s="33"/>
      <c r="D160" s="33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11.25">
      <c r="A161" s="85" t="s">
        <v>14</v>
      </c>
      <c r="B161" s="84" t="s">
        <v>15</v>
      </c>
      <c r="C161" s="24" t="s">
        <v>16</v>
      </c>
      <c r="D161" s="24" t="s">
        <v>17</v>
      </c>
      <c r="E161" s="15">
        <v>5.19</v>
      </c>
      <c r="F161" s="15">
        <v>3</v>
      </c>
      <c r="G161" s="15">
        <v>7.24</v>
      </c>
      <c r="H161" s="15">
        <v>5.62</v>
      </c>
      <c r="I161" s="15">
        <v>18.49</v>
      </c>
      <c r="J161" s="15">
        <v>12.33</v>
      </c>
      <c r="K161" s="15">
        <v>147.9</v>
      </c>
      <c r="L161" s="15">
        <v>104</v>
      </c>
      <c r="M161" s="15">
        <v>0.08</v>
      </c>
      <c r="N161" s="15">
        <v>0.04</v>
      </c>
      <c r="O161" s="15">
        <v>0.05</v>
      </c>
      <c r="P161" s="15">
        <v>0.03</v>
      </c>
      <c r="Q161" s="15">
        <v>8.6</v>
      </c>
      <c r="R161" s="15">
        <v>6.1</v>
      </c>
      <c r="S161" s="15">
        <v>0.46</v>
      </c>
      <c r="T161" s="15">
        <v>0.31</v>
      </c>
      <c r="U161" s="15">
        <v>13.4</v>
      </c>
      <c r="V161" s="15">
        <v>8.9</v>
      </c>
    </row>
    <row r="162" spans="1:22" ht="11.25">
      <c r="A162" s="85" t="s">
        <v>135</v>
      </c>
      <c r="B162" s="89" t="s">
        <v>210</v>
      </c>
      <c r="C162" s="35" t="s">
        <v>37</v>
      </c>
      <c r="D162" s="35" t="s">
        <v>38</v>
      </c>
      <c r="E162" s="22">
        <v>5.85</v>
      </c>
      <c r="F162" s="22">
        <v>4.4</v>
      </c>
      <c r="G162" s="22">
        <v>5.5</v>
      </c>
      <c r="H162" s="22">
        <v>4.1</v>
      </c>
      <c r="I162" s="22">
        <v>25.77</v>
      </c>
      <c r="J162" s="22">
        <v>19.4</v>
      </c>
      <c r="K162" s="22">
        <v>241.83</v>
      </c>
      <c r="L162" s="22">
        <v>182.85</v>
      </c>
      <c r="M162" s="24">
        <v>0.21</v>
      </c>
      <c r="N162" s="24">
        <v>0.16</v>
      </c>
      <c r="O162" s="22">
        <v>0.09</v>
      </c>
      <c r="P162" s="24">
        <v>0.05</v>
      </c>
      <c r="Q162" s="24">
        <v>47.06</v>
      </c>
      <c r="R162" s="24">
        <v>43.15</v>
      </c>
      <c r="S162" s="22">
        <v>0.6</v>
      </c>
      <c r="T162" s="22">
        <v>0.46</v>
      </c>
      <c r="U162" s="22">
        <v>29</v>
      </c>
      <c r="V162" s="23">
        <v>21.8</v>
      </c>
    </row>
    <row r="163" spans="1:22" ht="12" customHeight="1">
      <c r="A163" s="85" t="s">
        <v>79</v>
      </c>
      <c r="B163" s="84" t="s">
        <v>32</v>
      </c>
      <c r="C163" s="36">
        <v>200</v>
      </c>
      <c r="D163" s="36">
        <v>150</v>
      </c>
      <c r="E163" s="22">
        <v>0.2</v>
      </c>
      <c r="F163" s="22">
        <v>0.15</v>
      </c>
      <c r="G163" s="24">
        <v>0</v>
      </c>
      <c r="H163" s="24">
        <v>0</v>
      </c>
      <c r="I163" s="22">
        <v>5.06</v>
      </c>
      <c r="J163" s="22">
        <v>3.79</v>
      </c>
      <c r="K163" s="22">
        <v>21.04</v>
      </c>
      <c r="L163" s="22">
        <v>15.78</v>
      </c>
      <c r="M163" s="22">
        <v>0</v>
      </c>
      <c r="N163" s="22">
        <v>0</v>
      </c>
      <c r="O163" s="36">
        <v>0</v>
      </c>
      <c r="P163" s="36">
        <v>0</v>
      </c>
      <c r="Q163" s="22">
        <v>5.05</v>
      </c>
      <c r="R163" s="22">
        <v>3.79</v>
      </c>
      <c r="S163" s="22">
        <v>0.84</v>
      </c>
      <c r="T163" s="22">
        <v>0.63</v>
      </c>
      <c r="U163" s="23">
        <v>4.4</v>
      </c>
      <c r="V163" s="23">
        <v>3.3</v>
      </c>
    </row>
    <row r="164" spans="1:22" ht="11.25">
      <c r="A164" s="86"/>
      <c r="B164" s="87"/>
      <c r="C164" s="39"/>
      <c r="D164" s="39"/>
      <c r="E164" s="40">
        <f aca="true" t="shared" si="27" ref="E164:T164">SUM(E161:E163)</f>
        <v>11.239999999999998</v>
      </c>
      <c r="F164" s="40">
        <f t="shared" si="27"/>
        <v>7.550000000000001</v>
      </c>
      <c r="G164" s="40">
        <f t="shared" si="27"/>
        <v>12.74</v>
      </c>
      <c r="H164" s="40">
        <f t="shared" si="27"/>
        <v>9.719999999999999</v>
      </c>
      <c r="I164" s="40">
        <f t="shared" si="27"/>
        <v>49.32</v>
      </c>
      <c r="J164" s="40">
        <f t="shared" si="27"/>
        <v>35.519999999999996</v>
      </c>
      <c r="K164" s="40">
        <f t="shared" si="27"/>
        <v>410.77000000000004</v>
      </c>
      <c r="L164" s="40">
        <f t="shared" si="27"/>
        <v>302.63</v>
      </c>
      <c r="M164" s="40">
        <f t="shared" si="27"/>
        <v>0.29</v>
      </c>
      <c r="N164" s="40">
        <f t="shared" si="27"/>
        <v>0.2</v>
      </c>
      <c r="O164" s="40">
        <f t="shared" si="27"/>
        <v>0.14</v>
      </c>
      <c r="P164" s="40">
        <f t="shared" si="27"/>
        <v>0.08</v>
      </c>
      <c r="Q164" s="40">
        <f t="shared" si="27"/>
        <v>60.71</v>
      </c>
      <c r="R164" s="40">
        <f t="shared" si="27"/>
        <v>53.04</v>
      </c>
      <c r="S164" s="40">
        <f t="shared" si="27"/>
        <v>1.9</v>
      </c>
      <c r="T164" s="40">
        <f t="shared" si="27"/>
        <v>1.4</v>
      </c>
      <c r="U164" s="40">
        <f>SUM(U161:U163)</f>
        <v>46.8</v>
      </c>
      <c r="V164" s="40">
        <f>SUM(V161:V163)</f>
        <v>34</v>
      </c>
    </row>
    <row r="165" spans="1:22" ht="11.25">
      <c r="A165" s="88" t="s">
        <v>20</v>
      </c>
      <c r="B165" s="88"/>
      <c r="C165" s="33"/>
      <c r="D165" s="33"/>
      <c r="E165" s="34"/>
      <c r="F165" s="34"/>
      <c r="G165" s="33"/>
      <c r="H165" s="33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ht="11.25">
      <c r="A166" s="85" t="s">
        <v>21</v>
      </c>
      <c r="B166" s="84" t="s">
        <v>22</v>
      </c>
      <c r="C166" s="36">
        <v>150</v>
      </c>
      <c r="D166" s="36">
        <v>130</v>
      </c>
      <c r="E166" s="22">
        <v>0.75</v>
      </c>
      <c r="F166" s="22">
        <v>0.65</v>
      </c>
      <c r="G166" s="24">
        <v>0</v>
      </c>
      <c r="H166" s="24">
        <v>0</v>
      </c>
      <c r="I166" s="22">
        <v>15.15</v>
      </c>
      <c r="J166" s="22">
        <v>13.13</v>
      </c>
      <c r="K166" s="22">
        <v>63.6</v>
      </c>
      <c r="L166" s="22">
        <v>55.12</v>
      </c>
      <c r="M166" s="22">
        <v>3.6</v>
      </c>
      <c r="N166" s="22">
        <v>3.12</v>
      </c>
      <c r="O166" s="22">
        <v>0.02</v>
      </c>
      <c r="P166" s="22">
        <v>0.01</v>
      </c>
      <c r="Q166" s="23">
        <v>10.5</v>
      </c>
      <c r="R166" s="22">
        <v>9.1</v>
      </c>
      <c r="S166" s="22">
        <v>2.1</v>
      </c>
      <c r="T166" s="22">
        <v>1.82</v>
      </c>
      <c r="U166" s="22">
        <v>6</v>
      </c>
      <c r="V166" s="22">
        <v>3.2</v>
      </c>
    </row>
    <row r="167" spans="1:22" ht="11.25">
      <c r="A167" s="85" t="s">
        <v>126</v>
      </c>
      <c r="B167" s="84" t="s">
        <v>170</v>
      </c>
      <c r="C167" s="60">
        <v>100</v>
      </c>
      <c r="D167" s="60">
        <v>95</v>
      </c>
      <c r="E167" s="15">
        <v>0.43</v>
      </c>
      <c r="F167" s="15">
        <v>0.41</v>
      </c>
      <c r="G167" s="15">
        <v>0.43</v>
      </c>
      <c r="H167" s="15">
        <v>0.41</v>
      </c>
      <c r="I167" s="15">
        <v>9.9</v>
      </c>
      <c r="J167" s="15">
        <v>9.4</v>
      </c>
      <c r="K167" s="15">
        <v>45.25</v>
      </c>
      <c r="L167" s="15">
        <v>43</v>
      </c>
      <c r="M167" s="15">
        <v>11</v>
      </c>
      <c r="N167" s="15">
        <v>10.45</v>
      </c>
      <c r="O167" s="15">
        <v>0.02</v>
      </c>
      <c r="P167" s="15">
        <v>0.02</v>
      </c>
      <c r="Q167" s="15">
        <v>16</v>
      </c>
      <c r="R167" s="15">
        <v>15.2</v>
      </c>
      <c r="S167" s="15">
        <v>0.6</v>
      </c>
      <c r="T167" s="15">
        <v>0.57</v>
      </c>
      <c r="U167" s="20">
        <v>9</v>
      </c>
      <c r="V167" s="20">
        <v>8.5</v>
      </c>
    </row>
    <row r="168" spans="1:22" ht="11.25">
      <c r="A168" s="86"/>
      <c r="B168" s="87"/>
      <c r="C168" s="39"/>
      <c r="D168" s="39"/>
      <c r="E168" s="40">
        <f aca="true" t="shared" si="28" ref="E168:V168">SUM(E166:E167)</f>
        <v>1.18</v>
      </c>
      <c r="F168" s="40">
        <f t="shared" si="28"/>
        <v>1.06</v>
      </c>
      <c r="G168" s="40">
        <f t="shared" si="28"/>
        <v>0.43</v>
      </c>
      <c r="H168" s="40">
        <f t="shared" si="28"/>
        <v>0.41</v>
      </c>
      <c r="I168" s="40">
        <f t="shared" si="28"/>
        <v>25.05</v>
      </c>
      <c r="J168" s="40">
        <f t="shared" si="28"/>
        <v>22.53</v>
      </c>
      <c r="K168" s="40">
        <f t="shared" si="28"/>
        <v>108.85</v>
      </c>
      <c r="L168" s="40">
        <f t="shared" si="28"/>
        <v>98.12</v>
      </c>
      <c r="M168" s="40">
        <f t="shared" si="28"/>
        <v>14.6</v>
      </c>
      <c r="N168" s="40">
        <f t="shared" si="28"/>
        <v>13.57</v>
      </c>
      <c r="O168" s="40">
        <f t="shared" si="28"/>
        <v>0.04</v>
      </c>
      <c r="P168" s="40">
        <f t="shared" si="28"/>
        <v>0.03</v>
      </c>
      <c r="Q168" s="40">
        <f t="shared" si="28"/>
        <v>26.5</v>
      </c>
      <c r="R168" s="40">
        <f t="shared" si="28"/>
        <v>24.299999999999997</v>
      </c>
      <c r="S168" s="40">
        <f t="shared" si="28"/>
        <v>2.7</v>
      </c>
      <c r="T168" s="40">
        <f t="shared" si="28"/>
        <v>2.39</v>
      </c>
      <c r="U168" s="40">
        <f t="shared" si="28"/>
        <v>15</v>
      </c>
      <c r="V168" s="40">
        <f t="shared" si="28"/>
        <v>11.7</v>
      </c>
    </row>
    <row r="169" spans="1:22" ht="11.25">
      <c r="A169" s="88" t="s">
        <v>23</v>
      </c>
      <c r="B169" s="88"/>
      <c r="C169" s="33"/>
      <c r="D169" s="33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ht="11.25">
      <c r="A170" s="91" t="s">
        <v>216</v>
      </c>
      <c r="B170" s="63" t="s">
        <v>218</v>
      </c>
      <c r="C170" s="60">
        <v>30</v>
      </c>
      <c r="D170" s="60">
        <v>30</v>
      </c>
      <c r="E170" s="22">
        <v>0.18</v>
      </c>
      <c r="F170" s="22">
        <v>0.18</v>
      </c>
      <c r="G170" s="22">
        <v>0</v>
      </c>
      <c r="H170" s="22">
        <v>0</v>
      </c>
      <c r="I170" s="22">
        <v>1.14</v>
      </c>
      <c r="J170" s="22">
        <v>1.14</v>
      </c>
      <c r="K170" s="22">
        <v>4.2</v>
      </c>
      <c r="L170" s="22">
        <v>4.2</v>
      </c>
      <c r="M170" s="22">
        <v>3.65</v>
      </c>
      <c r="N170" s="22">
        <v>3.65</v>
      </c>
      <c r="O170" s="19">
        <v>0.02</v>
      </c>
      <c r="P170" s="19">
        <v>0.02</v>
      </c>
      <c r="Q170" s="15">
        <v>4.28</v>
      </c>
      <c r="R170" s="15">
        <v>4.28</v>
      </c>
      <c r="S170" s="15">
        <v>0.075</v>
      </c>
      <c r="T170" s="15">
        <v>0.075</v>
      </c>
      <c r="U170" s="15">
        <v>6.12</v>
      </c>
      <c r="V170" s="15">
        <v>6.12</v>
      </c>
    </row>
    <row r="171" spans="1:22" ht="19.5">
      <c r="A171" s="85" t="s">
        <v>87</v>
      </c>
      <c r="B171" s="84" t="s">
        <v>178</v>
      </c>
      <c r="C171" s="24" t="s">
        <v>25</v>
      </c>
      <c r="D171" s="24" t="s">
        <v>26</v>
      </c>
      <c r="E171" s="22">
        <v>1.92</v>
      </c>
      <c r="F171" s="22">
        <v>1.47</v>
      </c>
      <c r="G171" s="22">
        <v>3.79</v>
      </c>
      <c r="H171" s="22">
        <v>3.03</v>
      </c>
      <c r="I171" s="22">
        <v>9.64</v>
      </c>
      <c r="J171" s="22">
        <v>5.78</v>
      </c>
      <c r="K171" s="22">
        <v>92.33</v>
      </c>
      <c r="L171" s="22">
        <v>69.25</v>
      </c>
      <c r="M171" s="22">
        <v>20.14</v>
      </c>
      <c r="N171" s="22">
        <v>18.86</v>
      </c>
      <c r="O171" s="55">
        <v>0.058</v>
      </c>
      <c r="P171" s="55">
        <v>0.043</v>
      </c>
      <c r="Q171" s="22">
        <v>67.64</v>
      </c>
      <c r="R171" s="22">
        <v>59.58</v>
      </c>
      <c r="S171" s="22">
        <v>1.14</v>
      </c>
      <c r="T171" s="22">
        <v>0.87</v>
      </c>
      <c r="U171" s="22">
        <v>20.82</v>
      </c>
      <c r="V171" s="22">
        <v>14.77</v>
      </c>
    </row>
    <row r="172" spans="1:22" ht="19.5">
      <c r="A172" s="85" t="s">
        <v>88</v>
      </c>
      <c r="B172" s="84" t="s">
        <v>89</v>
      </c>
      <c r="C172" s="24" t="s">
        <v>31</v>
      </c>
      <c r="D172" s="24" t="s">
        <v>31</v>
      </c>
      <c r="E172" s="22">
        <v>4.24</v>
      </c>
      <c r="F172" s="22">
        <v>4.24</v>
      </c>
      <c r="G172" s="22">
        <v>6.72</v>
      </c>
      <c r="H172" s="22">
        <v>6.72</v>
      </c>
      <c r="I172" s="22">
        <v>14.24</v>
      </c>
      <c r="J172" s="22">
        <v>14.24</v>
      </c>
      <c r="K172" s="22">
        <v>94.38</v>
      </c>
      <c r="L172" s="22">
        <v>94.38</v>
      </c>
      <c r="M172" s="22">
        <v>1.61</v>
      </c>
      <c r="N172" s="22">
        <v>1.61</v>
      </c>
      <c r="O172" s="22">
        <v>0.01</v>
      </c>
      <c r="P172" s="22">
        <v>0.01</v>
      </c>
      <c r="Q172" s="22">
        <v>26.5</v>
      </c>
      <c r="R172" s="22">
        <v>26.5</v>
      </c>
      <c r="S172" s="22">
        <v>0.39</v>
      </c>
      <c r="T172" s="22">
        <v>0.39</v>
      </c>
      <c r="U172" s="22">
        <v>5.57</v>
      </c>
      <c r="V172" s="22">
        <v>5.57</v>
      </c>
    </row>
    <row r="173" spans="1:22" ht="11.25">
      <c r="A173" s="85" t="s">
        <v>122</v>
      </c>
      <c r="B173" s="84" t="s">
        <v>181</v>
      </c>
      <c r="C173" s="35" t="s">
        <v>147</v>
      </c>
      <c r="D173" s="35" t="s">
        <v>148</v>
      </c>
      <c r="E173" s="15">
        <v>2.57</v>
      </c>
      <c r="F173" s="15">
        <v>1.98</v>
      </c>
      <c r="G173" s="15">
        <v>3.96</v>
      </c>
      <c r="H173" s="15">
        <v>3.05</v>
      </c>
      <c r="I173" s="15">
        <v>15.42</v>
      </c>
      <c r="J173" s="15">
        <v>8.79</v>
      </c>
      <c r="K173" s="15">
        <v>225.61</v>
      </c>
      <c r="L173" s="15">
        <v>170.47</v>
      </c>
      <c r="M173" s="15">
        <v>6</v>
      </c>
      <c r="N173" s="15">
        <v>4.6</v>
      </c>
      <c r="O173" s="15">
        <v>0.14</v>
      </c>
      <c r="P173" s="15">
        <v>0.11</v>
      </c>
      <c r="Q173" s="15">
        <v>36.98</v>
      </c>
      <c r="R173" s="15">
        <v>29.58</v>
      </c>
      <c r="S173" s="15">
        <v>1.09</v>
      </c>
      <c r="T173" s="15">
        <v>0.81</v>
      </c>
      <c r="U173" s="15">
        <v>11.05</v>
      </c>
      <c r="V173" s="15">
        <v>8.5</v>
      </c>
    </row>
    <row r="174" spans="1:22" ht="11.25">
      <c r="A174" s="85" t="s">
        <v>146</v>
      </c>
      <c r="B174" s="84" t="s">
        <v>19</v>
      </c>
      <c r="C174" s="36">
        <v>200</v>
      </c>
      <c r="D174" s="36">
        <v>150</v>
      </c>
      <c r="E174" s="22">
        <v>0.1</v>
      </c>
      <c r="F174" s="22">
        <v>0.07</v>
      </c>
      <c r="G174" s="24">
        <v>0</v>
      </c>
      <c r="H174" s="24">
        <v>0</v>
      </c>
      <c r="I174" s="22">
        <v>28.48</v>
      </c>
      <c r="J174" s="22">
        <v>16.11</v>
      </c>
      <c r="K174" s="22">
        <v>86.3</v>
      </c>
      <c r="L174" s="22">
        <v>64.73</v>
      </c>
      <c r="M174" s="22">
        <v>0.96</v>
      </c>
      <c r="N174" s="22">
        <v>0.72</v>
      </c>
      <c r="O174" s="36">
        <v>0</v>
      </c>
      <c r="P174" s="36">
        <v>0</v>
      </c>
      <c r="Q174" s="22">
        <v>24</v>
      </c>
      <c r="R174" s="22">
        <v>18</v>
      </c>
      <c r="S174" s="22">
        <v>1.2</v>
      </c>
      <c r="T174" s="22">
        <v>0.9</v>
      </c>
      <c r="U174" s="22">
        <v>12</v>
      </c>
      <c r="V174" s="22">
        <v>9</v>
      </c>
    </row>
    <row r="175" spans="1:22" ht="11.25">
      <c r="A175" s="85"/>
      <c r="B175" s="84" t="s">
        <v>77</v>
      </c>
      <c r="C175" s="24" t="s">
        <v>28</v>
      </c>
      <c r="D175" s="24" t="s">
        <v>28</v>
      </c>
      <c r="E175" s="22">
        <v>1.52</v>
      </c>
      <c r="F175" s="22">
        <v>1.52</v>
      </c>
      <c r="G175" s="22">
        <v>0.18</v>
      </c>
      <c r="H175" s="22">
        <v>0.18</v>
      </c>
      <c r="I175" s="22">
        <v>10.94</v>
      </c>
      <c r="J175" s="22">
        <v>10.94</v>
      </c>
      <c r="K175" s="22">
        <v>47.46</v>
      </c>
      <c r="L175" s="22">
        <v>47.46</v>
      </c>
      <c r="M175" s="24">
        <v>0</v>
      </c>
      <c r="N175" s="24">
        <v>0</v>
      </c>
      <c r="O175" s="14">
        <v>0.02</v>
      </c>
      <c r="P175" s="14">
        <v>0.02</v>
      </c>
      <c r="Q175" s="14">
        <v>4.6</v>
      </c>
      <c r="R175" s="14">
        <v>4.6</v>
      </c>
      <c r="S175" s="14">
        <v>0.22</v>
      </c>
      <c r="T175" s="14">
        <v>0.22</v>
      </c>
      <c r="U175" s="14">
        <v>5.66</v>
      </c>
      <c r="V175" s="14">
        <v>5.66</v>
      </c>
    </row>
    <row r="176" spans="1:22" ht="11.25">
      <c r="A176" s="85"/>
      <c r="B176" s="84" t="s">
        <v>78</v>
      </c>
      <c r="C176" s="24" t="s">
        <v>29</v>
      </c>
      <c r="D176" s="24" t="s">
        <v>29</v>
      </c>
      <c r="E176" s="15">
        <v>2.32</v>
      </c>
      <c r="F176" s="15">
        <v>2.32</v>
      </c>
      <c r="G176" s="15">
        <v>0.46</v>
      </c>
      <c r="H176" s="15">
        <v>0.46</v>
      </c>
      <c r="I176" s="15">
        <v>19.94</v>
      </c>
      <c r="J176" s="15">
        <v>19.94</v>
      </c>
      <c r="K176" s="15">
        <v>85.14</v>
      </c>
      <c r="L176" s="15">
        <v>85.14</v>
      </c>
      <c r="M176" s="14">
        <v>0</v>
      </c>
      <c r="N176" s="14">
        <v>0</v>
      </c>
      <c r="O176" s="15">
        <v>0.04</v>
      </c>
      <c r="P176" s="14">
        <v>0.04</v>
      </c>
      <c r="Q176" s="14">
        <v>9.5</v>
      </c>
      <c r="R176" s="14">
        <v>9.5</v>
      </c>
      <c r="S176" s="14">
        <v>1.28</v>
      </c>
      <c r="T176" s="14">
        <v>1.28</v>
      </c>
      <c r="U176" s="14">
        <v>19.4</v>
      </c>
      <c r="V176" s="14">
        <v>19.4</v>
      </c>
    </row>
    <row r="177" spans="1:22" ht="11.25">
      <c r="A177" s="86"/>
      <c r="B177" s="87"/>
      <c r="C177" s="37"/>
      <c r="D177" s="37"/>
      <c r="E177" s="40">
        <f>SUM(E170:E176)</f>
        <v>12.85</v>
      </c>
      <c r="F177" s="40">
        <f aca="true" t="shared" si="29" ref="F177:V177">SUM(F170:F176)</f>
        <v>11.780000000000001</v>
      </c>
      <c r="G177" s="40">
        <f t="shared" si="29"/>
        <v>15.11</v>
      </c>
      <c r="H177" s="40">
        <f t="shared" si="29"/>
        <v>13.440000000000001</v>
      </c>
      <c r="I177" s="40">
        <f t="shared" si="29"/>
        <v>99.8</v>
      </c>
      <c r="J177" s="40">
        <f t="shared" si="29"/>
        <v>76.94</v>
      </c>
      <c r="K177" s="40">
        <f t="shared" si="29"/>
        <v>635.42</v>
      </c>
      <c r="L177" s="40">
        <f t="shared" si="29"/>
        <v>535.63</v>
      </c>
      <c r="M177" s="40">
        <f t="shared" si="29"/>
        <v>32.36</v>
      </c>
      <c r="N177" s="40">
        <f t="shared" si="29"/>
        <v>29.439999999999998</v>
      </c>
      <c r="O177" s="40">
        <f t="shared" si="29"/>
        <v>0.288</v>
      </c>
      <c r="P177" s="40">
        <f t="shared" si="29"/>
        <v>0.243</v>
      </c>
      <c r="Q177" s="40">
        <f t="shared" si="29"/>
        <v>173.5</v>
      </c>
      <c r="R177" s="40">
        <f t="shared" si="29"/>
        <v>152.04</v>
      </c>
      <c r="S177" s="40">
        <f t="shared" si="29"/>
        <v>5.3950000000000005</v>
      </c>
      <c r="T177" s="40">
        <f t="shared" si="29"/>
        <v>4.545</v>
      </c>
      <c r="U177" s="40">
        <f t="shared" si="29"/>
        <v>80.62</v>
      </c>
      <c r="V177" s="40">
        <f t="shared" si="29"/>
        <v>69.02000000000001</v>
      </c>
    </row>
    <row r="178" spans="1:22" ht="11.25">
      <c r="A178" s="88" t="s">
        <v>157</v>
      </c>
      <c r="B178" s="88"/>
      <c r="C178" s="33"/>
      <c r="D178" s="33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ht="11.25">
      <c r="A179" s="85" t="s">
        <v>65</v>
      </c>
      <c r="B179" s="89" t="s">
        <v>66</v>
      </c>
      <c r="C179" s="36">
        <v>200</v>
      </c>
      <c r="D179" s="36">
        <v>150</v>
      </c>
      <c r="E179" s="15">
        <v>1.68</v>
      </c>
      <c r="F179" s="15">
        <v>1.26</v>
      </c>
      <c r="G179" s="15">
        <v>1.25</v>
      </c>
      <c r="H179" s="15">
        <v>0.94</v>
      </c>
      <c r="I179" s="15">
        <v>7.53</v>
      </c>
      <c r="J179" s="15">
        <v>5.65</v>
      </c>
      <c r="K179" s="15">
        <v>48.09</v>
      </c>
      <c r="L179" s="15">
        <v>36.06</v>
      </c>
      <c r="M179" s="15">
        <v>2.1</v>
      </c>
      <c r="N179" s="15">
        <v>1.58</v>
      </c>
      <c r="O179" s="19">
        <v>0.015</v>
      </c>
      <c r="P179" s="19">
        <v>0.011</v>
      </c>
      <c r="Q179" s="20">
        <v>76.5</v>
      </c>
      <c r="R179" s="15">
        <v>57.37</v>
      </c>
      <c r="S179" s="15">
        <v>0.43</v>
      </c>
      <c r="T179" s="15" t="s">
        <v>198</v>
      </c>
      <c r="U179" s="20">
        <v>8.8</v>
      </c>
      <c r="V179" s="20">
        <v>6.7</v>
      </c>
    </row>
    <row r="180" spans="1:22" ht="19.5">
      <c r="A180" s="85" t="s">
        <v>202</v>
      </c>
      <c r="B180" s="89" t="s">
        <v>224</v>
      </c>
      <c r="C180" s="24" t="s">
        <v>118</v>
      </c>
      <c r="D180" s="62" t="s">
        <v>209</v>
      </c>
      <c r="E180" s="22">
        <v>18</v>
      </c>
      <c r="F180" s="22">
        <v>9.38</v>
      </c>
      <c r="G180" s="22">
        <v>17.92</v>
      </c>
      <c r="H180" s="22">
        <v>9.62</v>
      </c>
      <c r="I180" s="22">
        <v>36.45</v>
      </c>
      <c r="J180" s="22">
        <v>29.28</v>
      </c>
      <c r="K180" s="22">
        <v>365.07</v>
      </c>
      <c r="L180" s="22">
        <v>281.22</v>
      </c>
      <c r="M180" s="22">
        <v>0.95</v>
      </c>
      <c r="N180" s="22">
        <v>0.87</v>
      </c>
      <c r="O180" s="22">
        <v>0.08</v>
      </c>
      <c r="P180" s="22">
        <v>0.06</v>
      </c>
      <c r="Q180" s="23">
        <v>265.7</v>
      </c>
      <c r="R180" s="23">
        <v>199.5</v>
      </c>
      <c r="S180" s="22">
        <v>0.84</v>
      </c>
      <c r="T180" s="22">
        <v>0.63</v>
      </c>
      <c r="U180" s="23">
        <v>16.1</v>
      </c>
      <c r="V180" s="23">
        <v>7.1</v>
      </c>
    </row>
    <row r="181" spans="1:22" ht="11.25">
      <c r="A181" s="85"/>
      <c r="B181" s="84" t="s">
        <v>77</v>
      </c>
      <c r="C181" s="24" t="s">
        <v>28</v>
      </c>
      <c r="D181" s="24" t="s">
        <v>28</v>
      </c>
      <c r="E181" s="22">
        <v>1.52</v>
      </c>
      <c r="F181" s="22">
        <v>1.52</v>
      </c>
      <c r="G181" s="22">
        <v>0.18</v>
      </c>
      <c r="H181" s="22">
        <v>0.18</v>
      </c>
      <c r="I181" s="22">
        <v>10.94</v>
      </c>
      <c r="J181" s="22">
        <v>10.94</v>
      </c>
      <c r="K181" s="22">
        <v>47.46</v>
      </c>
      <c r="L181" s="22">
        <v>47.46</v>
      </c>
      <c r="M181" s="24">
        <v>0</v>
      </c>
      <c r="N181" s="24">
        <v>0</v>
      </c>
      <c r="O181" s="14">
        <v>0.02</v>
      </c>
      <c r="P181" s="14">
        <v>0.02</v>
      </c>
      <c r="Q181" s="14">
        <v>4.6</v>
      </c>
      <c r="R181" s="14">
        <v>4.6</v>
      </c>
      <c r="S181" s="14">
        <v>0.22</v>
      </c>
      <c r="T181" s="14">
        <v>0.22</v>
      </c>
      <c r="U181" s="14">
        <v>5.66</v>
      </c>
      <c r="V181" s="14">
        <v>5.66</v>
      </c>
    </row>
    <row r="182" spans="1:22" ht="11.25">
      <c r="A182" s="37"/>
      <c r="B182" s="38"/>
      <c r="C182" s="37"/>
      <c r="D182" s="37"/>
      <c r="E182" s="40">
        <f>SUM(E179:E181)</f>
        <v>21.2</v>
      </c>
      <c r="F182" s="40">
        <f aca="true" t="shared" si="30" ref="F182:V182">SUM(F179:F181)</f>
        <v>12.16</v>
      </c>
      <c r="G182" s="40">
        <f t="shared" si="30"/>
        <v>19.35</v>
      </c>
      <c r="H182" s="40">
        <f t="shared" si="30"/>
        <v>10.739999999999998</v>
      </c>
      <c r="I182" s="40">
        <f t="shared" si="30"/>
        <v>54.92</v>
      </c>
      <c r="J182" s="40">
        <f t="shared" si="30"/>
        <v>45.87</v>
      </c>
      <c r="K182" s="40">
        <f t="shared" si="30"/>
        <v>460.61999999999995</v>
      </c>
      <c r="L182" s="40">
        <f t="shared" si="30"/>
        <v>364.74</v>
      </c>
      <c r="M182" s="40">
        <f t="shared" si="30"/>
        <v>3.05</v>
      </c>
      <c r="N182" s="40">
        <f t="shared" si="30"/>
        <v>2.45</v>
      </c>
      <c r="O182" s="40">
        <f t="shared" si="30"/>
        <v>0.115</v>
      </c>
      <c r="P182" s="40">
        <f t="shared" si="30"/>
        <v>0.091</v>
      </c>
      <c r="Q182" s="40">
        <f t="shared" si="30"/>
        <v>346.8</v>
      </c>
      <c r="R182" s="40">
        <f t="shared" si="30"/>
        <v>261.47</v>
      </c>
      <c r="S182" s="40">
        <f t="shared" si="30"/>
        <v>1.49</v>
      </c>
      <c r="T182" s="40">
        <f t="shared" si="30"/>
        <v>0.85</v>
      </c>
      <c r="U182" s="40">
        <f t="shared" si="30"/>
        <v>30.560000000000002</v>
      </c>
      <c r="V182" s="40">
        <f t="shared" si="30"/>
        <v>19.46</v>
      </c>
    </row>
    <row r="183" spans="1:22" ht="11.25">
      <c r="A183" s="37"/>
      <c r="B183" s="38"/>
      <c r="C183" s="37"/>
      <c r="D183" s="37"/>
      <c r="E183" s="40">
        <f>SUM(E164+E168+E177+E182)</f>
        <v>46.47</v>
      </c>
      <c r="F183" s="40">
        <f aca="true" t="shared" si="31" ref="F183:V183">SUM(F164+F168+F177+F182)</f>
        <v>32.55</v>
      </c>
      <c r="G183" s="40">
        <f t="shared" si="31"/>
        <v>47.63</v>
      </c>
      <c r="H183" s="40">
        <f t="shared" si="31"/>
        <v>34.31</v>
      </c>
      <c r="I183" s="40">
        <f t="shared" si="31"/>
        <v>229.09000000000003</v>
      </c>
      <c r="J183" s="40">
        <f t="shared" si="31"/>
        <v>180.86</v>
      </c>
      <c r="K183" s="40">
        <f t="shared" si="31"/>
        <v>1615.6599999999999</v>
      </c>
      <c r="L183" s="40">
        <f t="shared" si="31"/>
        <v>1301.12</v>
      </c>
      <c r="M183" s="40">
        <f t="shared" si="31"/>
        <v>50.3</v>
      </c>
      <c r="N183" s="40">
        <f t="shared" si="31"/>
        <v>45.66</v>
      </c>
      <c r="O183" s="40">
        <f t="shared" si="31"/>
        <v>0.583</v>
      </c>
      <c r="P183" s="40">
        <f t="shared" si="31"/>
        <v>0.44399999999999995</v>
      </c>
      <c r="Q183" s="40">
        <f t="shared" si="31"/>
        <v>607.51</v>
      </c>
      <c r="R183" s="40">
        <f t="shared" si="31"/>
        <v>490.85</v>
      </c>
      <c r="S183" s="40">
        <f t="shared" si="31"/>
        <v>11.485000000000001</v>
      </c>
      <c r="T183" s="40">
        <f t="shared" si="31"/>
        <v>9.185</v>
      </c>
      <c r="U183" s="40">
        <f t="shared" si="31"/>
        <v>172.98000000000002</v>
      </c>
      <c r="V183" s="40">
        <f t="shared" si="31"/>
        <v>134.18</v>
      </c>
    </row>
    <row r="184" spans="1:22" ht="11.25">
      <c r="A184" s="90" t="s">
        <v>83</v>
      </c>
      <c r="B184" s="90"/>
      <c r="C184" s="30"/>
      <c r="D184" s="30"/>
      <c r="E184" s="31"/>
      <c r="F184" s="31"/>
      <c r="G184" s="31"/>
      <c r="H184" s="31"/>
      <c r="I184" s="31"/>
      <c r="J184" s="31"/>
      <c r="K184" s="32"/>
      <c r="L184" s="32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ht="11.25">
      <c r="A185" s="88" t="s">
        <v>13</v>
      </c>
      <c r="B185" s="88"/>
      <c r="C185" s="33"/>
      <c r="D185" s="33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ht="11.25">
      <c r="A186" s="83" t="s">
        <v>120</v>
      </c>
      <c r="B186" s="84" t="s">
        <v>15</v>
      </c>
      <c r="C186" s="24" t="s">
        <v>57</v>
      </c>
      <c r="D186" s="24"/>
      <c r="E186" s="22">
        <v>3.74</v>
      </c>
      <c r="F186" s="24">
        <v>0</v>
      </c>
      <c r="G186" s="22">
        <v>5.91</v>
      </c>
      <c r="H186" s="24">
        <v>0</v>
      </c>
      <c r="I186" s="22">
        <v>16.43</v>
      </c>
      <c r="J186" s="24">
        <v>0</v>
      </c>
      <c r="K186" s="22">
        <v>130.13</v>
      </c>
      <c r="L186" s="24">
        <v>0</v>
      </c>
      <c r="M186" s="22">
        <v>0.04</v>
      </c>
      <c r="N186" s="24">
        <v>0</v>
      </c>
      <c r="O186" s="22">
        <v>0.05</v>
      </c>
      <c r="P186" s="24">
        <v>0</v>
      </c>
      <c r="Q186" s="22">
        <v>8.6</v>
      </c>
      <c r="R186" s="36">
        <v>0</v>
      </c>
      <c r="S186" s="22">
        <v>0.46</v>
      </c>
      <c r="T186" s="24">
        <v>0</v>
      </c>
      <c r="U186" s="22">
        <v>13.4</v>
      </c>
      <c r="V186" s="24">
        <v>0</v>
      </c>
    </row>
    <row r="187" spans="1:22" ht="11.25">
      <c r="A187" s="83" t="s">
        <v>140</v>
      </c>
      <c r="B187" s="84" t="s">
        <v>62</v>
      </c>
      <c r="C187" s="24"/>
      <c r="D187" s="24" t="s">
        <v>35</v>
      </c>
      <c r="E187" s="24">
        <v>0</v>
      </c>
      <c r="F187" s="22">
        <v>1.51</v>
      </c>
      <c r="G187" s="24">
        <v>0</v>
      </c>
      <c r="H187" s="22">
        <v>4.71</v>
      </c>
      <c r="I187" s="24">
        <v>0</v>
      </c>
      <c r="J187" s="22">
        <v>13.18</v>
      </c>
      <c r="K187" s="24">
        <v>0</v>
      </c>
      <c r="L187" s="22">
        <v>89.69</v>
      </c>
      <c r="M187" s="24">
        <v>0</v>
      </c>
      <c r="N187" s="24">
        <v>0</v>
      </c>
      <c r="O187" s="24">
        <v>0</v>
      </c>
      <c r="P187" s="24">
        <v>0.03</v>
      </c>
      <c r="Q187" s="24">
        <v>0</v>
      </c>
      <c r="R187" s="24">
        <v>6.1</v>
      </c>
      <c r="S187" s="24">
        <v>0</v>
      </c>
      <c r="T187" s="24">
        <v>0.31</v>
      </c>
      <c r="U187" s="24">
        <v>0</v>
      </c>
      <c r="V187" s="24">
        <v>6.2</v>
      </c>
    </row>
    <row r="188" spans="1:22" ht="11.25">
      <c r="A188" s="85" t="s">
        <v>141</v>
      </c>
      <c r="B188" s="84" t="s">
        <v>63</v>
      </c>
      <c r="C188" s="44">
        <v>1</v>
      </c>
      <c r="D188" s="44">
        <v>1</v>
      </c>
      <c r="E188" s="15">
        <v>5.52</v>
      </c>
      <c r="F188" s="15">
        <v>5.52</v>
      </c>
      <c r="G188" s="15">
        <v>5.04</v>
      </c>
      <c r="H188" s="15">
        <v>5.04</v>
      </c>
      <c r="I188" s="14">
        <v>0</v>
      </c>
      <c r="J188" s="14">
        <v>0</v>
      </c>
      <c r="K188" s="15">
        <v>67.44</v>
      </c>
      <c r="L188" s="15">
        <v>67.44</v>
      </c>
      <c r="M188" s="14">
        <v>0</v>
      </c>
      <c r="N188" s="14">
        <v>0</v>
      </c>
      <c r="O188" s="14">
        <v>0.03</v>
      </c>
      <c r="P188" s="14">
        <v>0.03</v>
      </c>
      <c r="Q188" s="15">
        <v>22</v>
      </c>
      <c r="R188" s="15">
        <v>22</v>
      </c>
      <c r="S188" s="15">
        <v>1</v>
      </c>
      <c r="T188" s="15">
        <v>1</v>
      </c>
      <c r="U188" s="15">
        <v>4.8</v>
      </c>
      <c r="V188" s="15">
        <v>4.8</v>
      </c>
    </row>
    <row r="189" spans="1:22" ht="11.25" customHeight="1">
      <c r="A189" s="85" t="s">
        <v>149</v>
      </c>
      <c r="B189" s="84" t="s">
        <v>90</v>
      </c>
      <c r="C189" s="36">
        <v>200</v>
      </c>
      <c r="D189" s="36">
        <v>150</v>
      </c>
      <c r="E189" s="22">
        <v>3.8</v>
      </c>
      <c r="F189" s="22">
        <v>2.85</v>
      </c>
      <c r="G189" s="22">
        <v>4.89</v>
      </c>
      <c r="H189" s="22">
        <v>3.8</v>
      </c>
      <c r="I189" s="22">
        <v>18.93</v>
      </c>
      <c r="J189" s="22">
        <v>11.2</v>
      </c>
      <c r="K189" s="22">
        <v>129.95</v>
      </c>
      <c r="L189" s="22">
        <v>91.43</v>
      </c>
      <c r="M189" s="22">
        <v>4</v>
      </c>
      <c r="N189" s="22">
        <v>3</v>
      </c>
      <c r="O189" s="55">
        <v>0.027</v>
      </c>
      <c r="P189" s="55">
        <v>0.036</v>
      </c>
      <c r="Q189" s="22">
        <v>169.56</v>
      </c>
      <c r="R189" s="22">
        <v>127.17</v>
      </c>
      <c r="S189" s="55">
        <v>0.222</v>
      </c>
      <c r="T189" s="55">
        <v>0.166</v>
      </c>
      <c r="U189" s="22">
        <v>12.52</v>
      </c>
      <c r="V189" s="22">
        <v>6.89</v>
      </c>
    </row>
    <row r="190" spans="1:22" ht="11.25">
      <c r="A190" s="85" t="s">
        <v>117</v>
      </c>
      <c r="B190" s="84" t="s">
        <v>50</v>
      </c>
      <c r="C190" s="36">
        <v>180</v>
      </c>
      <c r="D190" s="36">
        <v>150</v>
      </c>
      <c r="E190" s="22">
        <v>2.52</v>
      </c>
      <c r="F190" s="22">
        <v>2.1</v>
      </c>
      <c r="G190" s="22">
        <v>1.64</v>
      </c>
      <c r="H190" s="22">
        <v>1.37</v>
      </c>
      <c r="I190" s="22">
        <v>13.94</v>
      </c>
      <c r="J190" s="22">
        <v>11.62</v>
      </c>
      <c r="K190" s="22">
        <v>80.61</v>
      </c>
      <c r="L190" s="22">
        <v>67.17</v>
      </c>
      <c r="M190" s="22">
        <v>0.75</v>
      </c>
      <c r="N190" s="22">
        <v>0.62</v>
      </c>
      <c r="O190" s="22">
        <v>0.03</v>
      </c>
      <c r="P190" s="22">
        <v>0.03</v>
      </c>
      <c r="Q190" s="22">
        <v>110.6</v>
      </c>
      <c r="R190" s="23">
        <v>92.2</v>
      </c>
      <c r="S190" s="22">
        <v>0.2</v>
      </c>
      <c r="T190" s="23">
        <v>0.2</v>
      </c>
      <c r="U190" s="22">
        <v>19.8</v>
      </c>
      <c r="V190" s="22">
        <v>16.5</v>
      </c>
    </row>
    <row r="191" spans="1:22" ht="11.25">
      <c r="A191" s="86"/>
      <c r="B191" s="87"/>
      <c r="C191" s="39"/>
      <c r="D191" s="39"/>
      <c r="E191" s="40">
        <f>SUM(E186:E190)</f>
        <v>15.579999999999998</v>
      </c>
      <c r="F191" s="40">
        <f aca="true" t="shared" si="32" ref="F191:V191">SUM(F186:F190)</f>
        <v>11.979999999999999</v>
      </c>
      <c r="G191" s="40">
        <f t="shared" si="32"/>
        <v>17.48</v>
      </c>
      <c r="H191" s="40">
        <f t="shared" si="32"/>
        <v>14.920000000000002</v>
      </c>
      <c r="I191" s="40">
        <f t="shared" si="32"/>
        <v>49.3</v>
      </c>
      <c r="J191" s="40">
        <f t="shared" si="32"/>
        <v>36</v>
      </c>
      <c r="K191" s="40">
        <f t="shared" si="32"/>
        <v>408.13</v>
      </c>
      <c r="L191" s="40">
        <f t="shared" si="32"/>
        <v>315.73</v>
      </c>
      <c r="M191" s="40">
        <f t="shared" si="32"/>
        <v>4.79</v>
      </c>
      <c r="N191" s="40">
        <f t="shared" si="32"/>
        <v>3.62</v>
      </c>
      <c r="O191" s="40">
        <f t="shared" si="32"/>
        <v>0.137</v>
      </c>
      <c r="P191" s="40">
        <f t="shared" si="32"/>
        <v>0.126</v>
      </c>
      <c r="Q191" s="40">
        <f t="shared" si="32"/>
        <v>310.76</v>
      </c>
      <c r="R191" s="40">
        <f t="shared" si="32"/>
        <v>247.47000000000003</v>
      </c>
      <c r="S191" s="40">
        <f t="shared" si="32"/>
        <v>1.882</v>
      </c>
      <c r="T191" s="40">
        <f t="shared" si="32"/>
        <v>1.676</v>
      </c>
      <c r="U191" s="40">
        <f t="shared" si="32"/>
        <v>50.519999999999996</v>
      </c>
      <c r="V191" s="40">
        <f t="shared" si="32"/>
        <v>34.39</v>
      </c>
    </row>
    <row r="192" spans="1:22" ht="11.25">
      <c r="A192" s="88" t="s">
        <v>20</v>
      </c>
      <c r="B192" s="88"/>
      <c r="C192" s="33"/>
      <c r="D192" s="33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ht="11.25">
      <c r="A193" s="85" t="s">
        <v>127</v>
      </c>
      <c r="B193" s="84" t="s">
        <v>203</v>
      </c>
      <c r="C193" s="36">
        <v>150</v>
      </c>
      <c r="D193" s="36">
        <v>100</v>
      </c>
      <c r="E193" s="22">
        <v>4.35</v>
      </c>
      <c r="F193" s="22">
        <v>2.9</v>
      </c>
      <c r="G193" s="24">
        <v>3.75</v>
      </c>
      <c r="H193" s="24">
        <v>2.5</v>
      </c>
      <c r="I193" s="22">
        <v>6.3</v>
      </c>
      <c r="J193" s="22">
        <v>4.2</v>
      </c>
      <c r="K193" s="22">
        <v>76.5</v>
      </c>
      <c r="L193" s="22">
        <v>51</v>
      </c>
      <c r="M193" s="14">
        <v>0.45</v>
      </c>
      <c r="N193" s="14">
        <v>0.3</v>
      </c>
      <c r="O193" s="22">
        <v>0.03</v>
      </c>
      <c r="P193" s="22">
        <v>0.02</v>
      </c>
      <c r="Q193" s="24">
        <v>186</v>
      </c>
      <c r="R193" s="24">
        <v>124</v>
      </c>
      <c r="S193" s="22">
        <v>0.15</v>
      </c>
      <c r="T193" s="22">
        <v>0.1</v>
      </c>
      <c r="U193" s="22">
        <v>21</v>
      </c>
      <c r="V193" s="22">
        <v>14</v>
      </c>
    </row>
    <row r="194" spans="1:22" ht="11.25">
      <c r="A194" s="85" t="s">
        <v>126</v>
      </c>
      <c r="B194" s="89" t="s">
        <v>219</v>
      </c>
      <c r="C194" s="60">
        <v>80</v>
      </c>
      <c r="D194" s="60">
        <v>80</v>
      </c>
      <c r="E194" s="22">
        <v>0.56</v>
      </c>
      <c r="F194" s="22">
        <v>0.56</v>
      </c>
      <c r="G194" s="22">
        <v>0.15</v>
      </c>
      <c r="H194" s="22">
        <v>0.15</v>
      </c>
      <c r="I194" s="22">
        <v>15.22</v>
      </c>
      <c r="J194" s="22">
        <v>15.22</v>
      </c>
      <c r="K194" s="22">
        <v>64</v>
      </c>
      <c r="L194" s="22">
        <v>64</v>
      </c>
      <c r="M194" s="22">
        <v>26.6</v>
      </c>
      <c r="N194" s="22">
        <v>26.6</v>
      </c>
      <c r="O194" s="22">
        <v>0.04</v>
      </c>
      <c r="P194" s="22">
        <v>0.04</v>
      </c>
      <c r="Q194" s="22">
        <v>24.7</v>
      </c>
      <c r="R194" s="22">
        <v>24.7</v>
      </c>
      <c r="S194" s="22">
        <v>0.1</v>
      </c>
      <c r="T194" s="22">
        <v>0.1</v>
      </c>
      <c r="U194" s="22">
        <v>7.65</v>
      </c>
      <c r="V194" s="22">
        <v>7.65</v>
      </c>
    </row>
    <row r="195" spans="1:22" ht="11.25">
      <c r="A195" s="86"/>
      <c r="B195" s="87"/>
      <c r="C195" s="39"/>
      <c r="D195" s="39"/>
      <c r="E195" s="40">
        <f>SUM(E193:E194)</f>
        <v>4.91</v>
      </c>
      <c r="F195" s="40">
        <f aca="true" t="shared" si="33" ref="F195:V195">SUM(F193:F194)</f>
        <v>3.46</v>
      </c>
      <c r="G195" s="40">
        <f t="shared" si="33"/>
        <v>3.9</v>
      </c>
      <c r="H195" s="40">
        <f t="shared" si="33"/>
        <v>2.65</v>
      </c>
      <c r="I195" s="40">
        <f t="shared" si="33"/>
        <v>21.52</v>
      </c>
      <c r="J195" s="40">
        <f t="shared" si="33"/>
        <v>19.42</v>
      </c>
      <c r="K195" s="40">
        <f t="shared" si="33"/>
        <v>140.5</v>
      </c>
      <c r="L195" s="40">
        <f t="shared" si="33"/>
        <v>115</v>
      </c>
      <c r="M195" s="40">
        <f t="shared" si="33"/>
        <v>27.05</v>
      </c>
      <c r="N195" s="40">
        <f t="shared" si="33"/>
        <v>26.900000000000002</v>
      </c>
      <c r="O195" s="40">
        <f t="shared" si="33"/>
        <v>0.07</v>
      </c>
      <c r="P195" s="40">
        <f t="shared" si="33"/>
        <v>0.06</v>
      </c>
      <c r="Q195" s="40">
        <f t="shared" si="33"/>
        <v>210.7</v>
      </c>
      <c r="R195" s="40">
        <f t="shared" si="33"/>
        <v>148.7</v>
      </c>
      <c r="S195" s="40">
        <f t="shared" si="33"/>
        <v>0.25</v>
      </c>
      <c r="T195" s="40">
        <f t="shared" si="33"/>
        <v>0.2</v>
      </c>
      <c r="U195" s="40">
        <f t="shared" si="33"/>
        <v>28.65</v>
      </c>
      <c r="V195" s="40">
        <f t="shared" si="33"/>
        <v>21.65</v>
      </c>
    </row>
    <row r="196" spans="1:22" ht="11.25">
      <c r="A196" s="88" t="s">
        <v>23</v>
      </c>
      <c r="B196" s="88"/>
      <c r="C196" s="33"/>
      <c r="D196" s="33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ht="11.25">
      <c r="A197" s="91" t="s">
        <v>214</v>
      </c>
      <c r="B197" s="63" t="s">
        <v>215</v>
      </c>
      <c r="C197" s="60">
        <v>50</v>
      </c>
      <c r="D197" s="60">
        <v>40</v>
      </c>
      <c r="E197" s="22">
        <v>0.37</v>
      </c>
      <c r="F197" s="22">
        <v>0.3</v>
      </c>
      <c r="G197" s="22">
        <v>3</v>
      </c>
      <c r="H197" s="22">
        <v>2.4</v>
      </c>
      <c r="I197" s="22">
        <v>1.18</v>
      </c>
      <c r="J197" s="22">
        <v>0.94</v>
      </c>
      <c r="K197" s="22">
        <v>33.3</v>
      </c>
      <c r="L197" s="22">
        <v>26.6</v>
      </c>
      <c r="M197" s="22">
        <v>4.64</v>
      </c>
      <c r="N197" s="22">
        <v>3.7</v>
      </c>
      <c r="O197" s="22">
        <v>0.02</v>
      </c>
      <c r="P197" s="22">
        <v>0.016</v>
      </c>
      <c r="Q197" s="23">
        <v>10.67</v>
      </c>
      <c r="R197" s="22">
        <v>8.54</v>
      </c>
      <c r="S197" s="22">
        <v>0.025</v>
      </c>
      <c r="T197" s="22">
        <v>0.02</v>
      </c>
      <c r="U197" s="22">
        <v>6.5</v>
      </c>
      <c r="V197" s="22">
        <v>5.2</v>
      </c>
    </row>
    <row r="198" spans="1:22" ht="19.5">
      <c r="A198" s="85" t="s">
        <v>91</v>
      </c>
      <c r="B198" s="84" t="s">
        <v>179</v>
      </c>
      <c r="C198" s="36">
        <v>200</v>
      </c>
      <c r="D198" s="36">
        <v>150</v>
      </c>
      <c r="E198" s="22">
        <v>2.34</v>
      </c>
      <c r="F198" s="22">
        <v>1.76</v>
      </c>
      <c r="G198" s="22">
        <v>6.49</v>
      </c>
      <c r="H198" s="22">
        <v>5.87</v>
      </c>
      <c r="I198" s="22">
        <v>12.56</v>
      </c>
      <c r="J198" s="22">
        <v>9.42</v>
      </c>
      <c r="K198" s="22">
        <v>132.04</v>
      </c>
      <c r="L198" s="22">
        <v>99.03</v>
      </c>
      <c r="M198" s="22">
        <v>5.46</v>
      </c>
      <c r="N198" s="22">
        <v>3.1</v>
      </c>
      <c r="O198" s="22">
        <v>0.08</v>
      </c>
      <c r="P198" s="22">
        <v>0.1</v>
      </c>
      <c r="Q198" s="22">
        <v>8.25</v>
      </c>
      <c r="R198" s="22">
        <v>6.6</v>
      </c>
      <c r="S198" s="23">
        <v>1.4</v>
      </c>
      <c r="T198" s="22">
        <v>1.12</v>
      </c>
      <c r="U198" s="23">
        <v>22.5</v>
      </c>
      <c r="V198" s="22">
        <v>14</v>
      </c>
    </row>
    <row r="199" spans="1:22" ht="11.25">
      <c r="A199" s="85" t="s">
        <v>173</v>
      </c>
      <c r="B199" s="84" t="s">
        <v>171</v>
      </c>
      <c r="C199" s="35" t="s">
        <v>172</v>
      </c>
      <c r="D199" s="35" t="s">
        <v>95</v>
      </c>
      <c r="E199" s="22">
        <v>16.02</v>
      </c>
      <c r="F199" s="22">
        <v>8.01</v>
      </c>
      <c r="G199" s="22">
        <v>6.25</v>
      </c>
      <c r="H199" s="22">
        <v>3.13</v>
      </c>
      <c r="I199" s="22">
        <v>3.78</v>
      </c>
      <c r="J199" s="22">
        <v>1.89</v>
      </c>
      <c r="K199" s="22">
        <v>135.43</v>
      </c>
      <c r="L199" s="22">
        <v>67.72</v>
      </c>
      <c r="M199" s="15">
        <v>2.64</v>
      </c>
      <c r="N199" s="15">
        <v>1.32</v>
      </c>
      <c r="O199" s="22">
        <v>0.081</v>
      </c>
      <c r="P199" s="55">
        <v>0.054</v>
      </c>
      <c r="Q199" s="15">
        <v>18.37</v>
      </c>
      <c r="R199" s="15">
        <v>9.18</v>
      </c>
      <c r="S199" s="15">
        <v>1.07</v>
      </c>
      <c r="T199" s="15">
        <v>0.53</v>
      </c>
      <c r="U199" s="15">
        <v>22.77</v>
      </c>
      <c r="V199" s="15">
        <v>11.38</v>
      </c>
    </row>
    <row r="200" spans="1:22" ht="11.25">
      <c r="A200" s="85" t="s">
        <v>150</v>
      </c>
      <c r="B200" s="84" t="s">
        <v>92</v>
      </c>
      <c r="C200" s="36">
        <v>130</v>
      </c>
      <c r="D200" s="36">
        <v>100</v>
      </c>
      <c r="E200" s="22">
        <v>3.83</v>
      </c>
      <c r="F200" s="22">
        <v>2.95</v>
      </c>
      <c r="G200" s="22">
        <v>7.52</v>
      </c>
      <c r="H200" s="22">
        <v>4.7</v>
      </c>
      <c r="I200" s="22">
        <v>15.13</v>
      </c>
      <c r="J200" s="22">
        <v>11.64</v>
      </c>
      <c r="K200" s="22">
        <v>157.5</v>
      </c>
      <c r="L200" s="22">
        <v>121.15</v>
      </c>
      <c r="M200" s="22">
        <v>13.96</v>
      </c>
      <c r="N200" s="22">
        <v>10.74</v>
      </c>
      <c r="O200" s="22">
        <v>0.08</v>
      </c>
      <c r="P200" s="23">
        <v>0.1</v>
      </c>
      <c r="Q200" s="23">
        <v>130.3</v>
      </c>
      <c r="R200" s="23">
        <v>108.6</v>
      </c>
      <c r="S200" s="23">
        <v>1.8</v>
      </c>
      <c r="T200" s="23">
        <v>1.5</v>
      </c>
      <c r="U200" s="23">
        <v>26.6</v>
      </c>
      <c r="V200" s="23">
        <v>18.8</v>
      </c>
    </row>
    <row r="201" spans="1:22" ht="11.25">
      <c r="A201" s="85" t="s">
        <v>43</v>
      </c>
      <c r="B201" s="89" t="s">
        <v>44</v>
      </c>
      <c r="C201" s="36">
        <v>200</v>
      </c>
      <c r="D201" s="36">
        <v>150</v>
      </c>
      <c r="E201" s="15">
        <v>0.14</v>
      </c>
      <c r="F201" s="15">
        <v>0.11</v>
      </c>
      <c r="G201" s="15">
        <v>0.02</v>
      </c>
      <c r="H201" s="15">
        <v>0.01</v>
      </c>
      <c r="I201" s="15">
        <v>24.43</v>
      </c>
      <c r="J201" s="15">
        <v>18.32</v>
      </c>
      <c r="K201" s="15">
        <v>98.45</v>
      </c>
      <c r="L201" s="15">
        <v>73.84</v>
      </c>
      <c r="M201" s="15">
        <v>6.4</v>
      </c>
      <c r="N201" s="15">
        <v>4.8</v>
      </c>
      <c r="O201" s="15">
        <v>0.01</v>
      </c>
      <c r="P201" s="15">
        <v>0.01</v>
      </c>
      <c r="Q201" s="15">
        <v>17.85</v>
      </c>
      <c r="R201" s="15">
        <v>13.39</v>
      </c>
      <c r="S201" s="15">
        <v>0.44</v>
      </c>
      <c r="T201" s="15">
        <v>0.33</v>
      </c>
      <c r="U201" s="15">
        <v>3.07</v>
      </c>
      <c r="V201" s="20">
        <v>2.3</v>
      </c>
    </row>
    <row r="202" spans="1:22" ht="11.25">
      <c r="A202" s="85"/>
      <c r="B202" s="84" t="s">
        <v>77</v>
      </c>
      <c r="C202" s="24" t="s">
        <v>28</v>
      </c>
      <c r="D202" s="24" t="s">
        <v>28</v>
      </c>
      <c r="E202" s="22">
        <v>1.52</v>
      </c>
      <c r="F202" s="22">
        <v>1.52</v>
      </c>
      <c r="G202" s="22">
        <v>0.18</v>
      </c>
      <c r="H202" s="22">
        <v>0.18</v>
      </c>
      <c r="I202" s="22">
        <v>10.94</v>
      </c>
      <c r="J202" s="22">
        <v>10.94</v>
      </c>
      <c r="K202" s="22">
        <v>47.46</v>
      </c>
      <c r="L202" s="22">
        <v>47.46</v>
      </c>
      <c r="M202" s="24">
        <v>0</v>
      </c>
      <c r="N202" s="24">
        <v>0</v>
      </c>
      <c r="O202" s="14">
        <v>0.02</v>
      </c>
      <c r="P202" s="14">
        <v>0.02</v>
      </c>
      <c r="Q202" s="14">
        <v>4.6</v>
      </c>
      <c r="R202" s="14">
        <v>4.6</v>
      </c>
      <c r="S202" s="14">
        <v>0.22</v>
      </c>
      <c r="T202" s="14">
        <v>0.22</v>
      </c>
      <c r="U202" s="14">
        <v>5.66</v>
      </c>
      <c r="V202" s="14">
        <v>5.66</v>
      </c>
    </row>
    <row r="203" spans="1:22" ht="11.25">
      <c r="A203" s="85"/>
      <c r="B203" s="84" t="s">
        <v>78</v>
      </c>
      <c r="C203" s="24" t="s">
        <v>29</v>
      </c>
      <c r="D203" s="24" t="s">
        <v>29</v>
      </c>
      <c r="E203" s="15">
        <v>2.32</v>
      </c>
      <c r="F203" s="15">
        <v>2.32</v>
      </c>
      <c r="G203" s="15">
        <v>0.46</v>
      </c>
      <c r="H203" s="15">
        <v>0.46</v>
      </c>
      <c r="I203" s="15">
        <v>19.94</v>
      </c>
      <c r="J203" s="15">
        <v>19.94</v>
      </c>
      <c r="K203" s="15">
        <v>85.14</v>
      </c>
      <c r="L203" s="15">
        <v>85.14</v>
      </c>
      <c r="M203" s="14">
        <v>0</v>
      </c>
      <c r="N203" s="14">
        <v>0</v>
      </c>
      <c r="O203" s="15">
        <v>0.04</v>
      </c>
      <c r="P203" s="14">
        <v>0.04</v>
      </c>
      <c r="Q203" s="14">
        <v>9.5</v>
      </c>
      <c r="R203" s="14">
        <v>9.5</v>
      </c>
      <c r="S203" s="14">
        <v>1.28</v>
      </c>
      <c r="T203" s="14">
        <v>1.28</v>
      </c>
      <c r="U203" s="14">
        <v>19.4</v>
      </c>
      <c r="V203" s="14">
        <v>19.4</v>
      </c>
    </row>
    <row r="204" spans="1:22" ht="11.25">
      <c r="A204" s="86"/>
      <c r="B204" s="87"/>
      <c r="C204" s="37"/>
      <c r="D204" s="37"/>
      <c r="E204" s="40">
        <f>SUM(E197:E203)</f>
        <v>26.540000000000003</v>
      </c>
      <c r="F204" s="40">
        <f aca="true" t="shared" si="34" ref="F204:V204">SUM(F197:F203)</f>
        <v>16.97</v>
      </c>
      <c r="G204" s="40">
        <f t="shared" si="34"/>
        <v>23.919999999999998</v>
      </c>
      <c r="H204" s="40">
        <f t="shared" si="34"/>
        <v>16.75</v>
      </c>
      <c r="I204" s="40">
        <f t="shared" si="34"/>
        <v>87.96</v>
      </c>
      <c r="J204" s="40">
        <f t="shared" si="34"/>
        <v>73.09</v>
      </c>
      <c r="K204" s="40">
        <f t="shared" si="34"/>
        <v>689.32</v>
      </c>
      <c r="L204" s="40">
        <f t="shared" si="34"/>
        <v>520.94</v>
      </c>
      <c r="M204" s="40">
        <f t="shared" si="34"/>
        <v>33.1</v>
      </c>
      <c r="N204" s="40">
        <f t="shared" si="34"/>
        <v>23.66</v>
      </c>
      <c r="O204" s="40">
        <f t="shared" si="34"/>
        <v>0.331</v>
      </c>
      <c r="P204" s="40">
        <f t="shared" si="34"/>
        <v>0.34</v>
      </c>
      <c r="Q204" s="40">
        <f t="shared" si="34"/>
        <v>199.54000000000002</v>
      </c>
      <c r="R204" s="40">
        <f t="shared" si="34"/>
        <v>160.41</v>
      </c>
      <c r="S204" s="40">
        <f t="shared" si="34"/>
        <v>6.235</v>
      </c>
      <c r="T204" s="40">
        <f t="shared" si="34"/>
        <v>5</v>
      </c>
      <c r="U204" s="40">
        <f t="shared" si="34"/>
        <v>106.5</v>
      </c>
      <c r="V204" s="40">
        <f t="shared" si="34"/>
        <v>76.73999999999998</v>
      </c>
    </row>
    <row r="205" spans="1:22" ht="11.25">
      <c r="A205" s="88" t="s">
        <v>157</v>
      </c>
      <c r="B205" s="88"/>
      <c r="C205" s="33"/>
      <c r="D205" s="33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ht="11.25">
      <c r="A206" s="85" t="s">
        <v>93</v>
      </c>
      <c r="B206" s="84" t="s">
        <v>94</v>
      </c>
      <c r="C206" s="24" t="s">
        <v>95</v>
      </c>
      <c r="D206" s="24" t="s">
        <v>95</v>
      </c>
      <c r="E206" s="22">
        <v>5.54</v>
      </c>
      <c r="F206" s="22">
        <v>5.54</v>
      </c>
      <c r="G206" s="22">
        <v>3.82</v>
      </c>
      <c r="H206" s="22">
        <v>3.82</v>
      </c>
      <c r="I206" s="22">
        <v>11.89</v>
      </c>
      <c r="J206" s="22">
        <v>11.89</v>
      </c>
      <c r="K206" s="22">
        <v>84.1</v>
      </c>
      <c r="L206" s="22">
        <v>84.1</v>
      </c>
      <c r="M206" s="22">
        <v>0.64</v>
      </c>
      <c r="N206" s="22">
        <v>0.64</v>
      </c>
      <c r="O206" s="58">
        <v>0.065</v>
      </c>
      <c r="P206" s="55">
        <v>0.065</v>
      </c>
      <c r="Q206" s="22">
        <v>9.85</v>
      </c>
      <c r="R206" s="22">
        <v>9.85</v>
      </c>
      <c r="S206" s="22">
        <v>1.01</v>
      </c>
      <c r="T206" s="22">
        <v>1.01</v>
      </c>
      <c r="U206" s="22">
        <v>15.45</v>
      </c>
      <c r="V206" s="22">
        <v>15.45</v>
      </c>
    </row>
    <row r="207" spans="1:22" ht="11.25">
      <c r="A207" s="85" t="s">
        <v>18</v>
      </c>
      <c r="B207" s="84" t="s">
        <v>182</v>
      </c>
      <c r="C207" s="35" t="s">
        <v>147</v>
      </c>
      <c r="D207" s="35" t="s">
        <v>148</v>
      </c>
      <c r="E207" s="22">
        <v>2.64</v>
      </c>
      <c r="F207" s="22">
        <v>2.03</v>
      </c>
      <c r="G207" s="22">
        <v>3.61</v>
      </c>
      <c r="H207" s="22">
        <v>2.77</v>
      </c>
      <c r="I207" s="22">
        <v>20.66</v>
      </c>
      <c r="J207" s="22">
        <v>15.89</v>
      </c>
      <c r="K207" s="22">
        <v>125.69</v>
      </c>
      <c r="L207" s="22">
        <v>96.68</v>
      </c>
      <c r="M207" s="24">
        <v>0</v>
      </c>
      <c r="N207" s="24">
        <v>0</v>
      </c>
      <c r="O207" s="22">
        <v>0.04</v>
      </c>
      <c r="P207" s="24">
        <v>0.01</v>
      </c>
      <c r="Q207" s="23">
        <v>13</v>
      </c>
      <c r="R207" s="23">
        <v>10</v>
      </c>
      <c r="S207" s="24">
        <v>1.13</v>
      </c>
      <c r="T207" s="24">
        <v>0.87</v>
      </c>
      <c r="U207" s="24">
        <v>18</v>
      </c>
      <c r="V207" s="24">
        <v>11</v>
      </c>
    </row>
    <row r="208" spans="1:22" ht="11.25">
      <c r="A208" s="85" t="s">
        <v>79</v>
      </c>
      <c r="B208" s="84" t="s">
        <v>32</v>
      </c>
      <c r="C208" s="36">
        <v>200</v>
      </c>
      <c r="D208" s="36">
        <v>150</v>
      </c>
      <c r="E208" s="22">
        <v>0.2</v>
      </c>
      <c r="F208" s="22">
        <v>0.15</v>
      </c>
      <c r="G208" s="24">
        <v>0</v>
      </c>
      <c r="H208" s="24">
        <v>0</v>
      </c>
      <c r="I208" s="22">
        <v>5.06</v>
      </c>
      <c r="J208" s="22">
        <v>3.79</v>
      </c>
      <c r="K208" s="22">
        <v>21.04</v>
      </c>
      <c r="L208" s="22">
        <v>15.78</v>
      </c>
      <c r="M208" s="22">
        <v>0</v>
      </c>
      <c r="N208" s="22">
        <v>0</v>
      </c>
      <c r="O208" s="36">
        <v>0</v>
      </c>
      <c r="P208" s="36">
        <v>0</v>
      </c>
      <c r="Q208" s="22">
        <v>5.05</v>
      </c>
      <c r="R208" s="22">
        <v>3.79</v>
      </c>
      <c r="S208" s="22">
        <v>0.84</v>
      </c>
      <c r="T208" s="22">
        <v>0.63</v>
      </c>
      <c r="U208" s="23">
        <v>4.4</v>
      </c>
      <c r="V208" s="23">
        <v>3.3</v>
      </c>
    </row>
    <row r="209" spans="1:22" ht="11.25">
      <c r="A209" s="85"/>
      <c r="B209" s="84" t="s">
        <v>77</v>
      </c>
      <c r="C209" s="24" t="s">
        <v>28</v>
      </c>
      <c r="D209" s="24" t="s">
        <v>28</v>
      </c>
      <c r="E209" s="22">
        <v>1.52</v>
      </c>
      <c r="F209" s="22">
        <v>1.52</v>
      </c>
      <c r="G209" s="22">
        <v>0.18</v>
      </c>
      <c r="H209" s="22">
        <v>0.18</v>
      </c>
      <c r="I209" s="22">
        <v>10.94</v>
      </c>
      <c r="J209" s="22">
        <v>10.94</v>
      </c>
      <c r="K209" s="22">
        <v>47.46</v>
      </c>
      <c r="L209" s="22">
        <v>47.46</v>
      </c>
      <c r="M209" s="24">
        <v>0</v>
      </c>
      <c r="N209" s="24">
        <v>0</v>
      </c>
      <c r="O209" s="14">
        <v>0.02</v>
      </c>
      <c r="P209" s="14">
        <v>0.02</v>
      </c>
      <c r="Q209" s="14">
        <v>4.6</v>
      </c>
      <c r="R209" s="14">
        <v>4.6</v>
      </c>
      <c r="S209" s="14">
        <v>0.22</v>
      </c>
      <c r="T209" s="14">
        <v>0.22</v>
      </c>
      <c r="U209" s="14">
        <v>5.66</v>
      </c>
      <c r="V209" s="14">
        <v>5.66</v>
      </c>
    </row>
    <row r="210" spans="1:22" ht="11.25">
      <c r="A210" s="37"/>
      <c r="B210" s="38"/>
      <c r="C210" s="37"/>
      <c r="D210" s="37"/>
      <c r="E210" s="40">
        <f>SUM(E206:E209)</f>
        <v>9.899999999999999</v>
      </c>
      <c r="F210" s="40">
        <f aca="true" t="shared" si="35" ref="F210:V210">SUM(F206:F209)</f>
        <v>9.24</v>
      </c>
      <c r="G210" s="40">
        <f t="shared" si="35"/>
        <v>7.609999999999999</v>
      </c>
      <c r="H210" s="40">
        <f t="shared" si="35"/>
        <v>6.77</v>
      </c>
      <c r="I210" s="40">
        <f t="shared" si="35"/>
        <v>48.55</v>
      </c>
      <c r="J210" s="40">
        <f t="shared" si="35"/>
        <v>42.51</v>
      </c>
      <c r="K210" s="40">
        <f t="shared" si="35"/>
        <v>278.28999999999996</v>
      </c>
      <c r="L210" s="40">
        <f t="shared" si="35"/>
        <v>244.02</v>
      </c>
      <c r="M210" s="40">
        <f t="shared" si="35"/>
        <v>0.64</v>
      </c>
      <c r="N210" s="40">
        <f t="shared" si="35"/>
        <v>0.64</v>
      </c>
      <c r="O210" s="40">
        <f t="shared" si="35"/>
        <v>0.125</v>
      </c>
      <c r="P210" s="40">
        <f t="shared" si="35"/>
        <v>0.095</v>
      </c>
      <c r="Q210" s="40">
        <f t="shared" si="35"/>
        <v>32.5</v>
      </c>
      <c r="R210" s="40">
        <f t="shared" si="35"/>
        <v>28.240000000000002</v>
      </c>
      <c r="S210" s="40">
        <f t="shared" si="35"/>
        <v>3.1999999999999997</v>
      </c>
      <c r="T210" s="40">
        <f t="shared" si="35"/>
        <v>2.73</v>
      </c>
      <c r="U210" s="40">
        <f t="shared" si="35"/>
        <v>43.510000000000005</v>
      </c>
      <c r="V210" s="40">
        <f t="shared" si="35"/>
        <v>35.41</v>
      </c>
    </row>
    <row r="211" spans="1:22" ht="11.25">
      <c r="A211" s="37"/>
      <c r="B211" s="38"/>
      <c r="C211" s="37"/>
      <c r="D211" s="37"/>
      <c r="E211" s="40">
        <f>SUM(E191+E195+E204+E210)</f>
        <v>56.93</v>
      </c>
      <c r="F211" s="40">
        <f aca="true" t="shared" si="36" ref="F211:V211">SUM(F191+F195+F204+F210)</f>
        <v>41.65</v>
      </c>
      <c r="G211" s="40">
        <f t="shared" si="36"/>
        <v>52.91</v>
      </c>
      <c r="H211" s="40">
        <f t="shared" si="36"/>
        <v>41.09</v>
      </c>
      <c r="I211" s="40">
        <f t="shared" si="36"/>
        <v>207.32999999999998</v>
      </c>
      <c r="J211" s="40">
        <f t="shared" si="36"/>
        <v>171.01999999999998</v>
      </c>
      <c r="K211" s="40">
        <f t="shared" si="36"/>
        <v>1516.24</v>
      </c>
      <c r="L211" s="40">
        <f t="shared" si="36"/>
        <v>1195.69</v>
      </c>
      <c r="M211" s="40">
        <f t="shared" si="36"/>
        <v>65.58</v>
      </c>
      <c r="N211" s="40">
        <f t="shared" si="36"/>
        <v>54.82000000000001</v>
      </c>
      <c r="O211" s="40">
        <f t="shared" si="36"/>
        <v>0.663</v>
      </c>
      <c r="P211" s="40">
        <f t="shared" si="36"/>
        <v>0.621</v>
      </c>
      <c r="Q211" s="40">
        <f t="shared" si="36"/>
        <v>753.5</v>
      </c>
      <c r="R211" s="40">
        <f t="shared" si="36"/>
        <v>584.82</v>
      </c>
      <c r="S211" s="40">
        <f t="shared" si="36"/>
        <v>11.567</v>
      </c>
      <c r="T211" s="40">
        <f t="shared" si="36"/>
        <v>9.606</v>
      </c>
      <c r="U211" s="40">
        <f t="shared" si="36"/>
        <v>229.18</v>
      </c>
      <c r="V211" s="40">
        <f t="shared" si="36"/>
        <v>168.18999999999997</v>
      </c>
    </row>
    <row r="212" spans="1:22" ht="11.25">
      <c r="A212" s="90" t="s">
        <v>84</v>
      </c>
      <c r="B212" s="90"/>
      <c r="C212" s="30"/>
      <c r="D212" s="30"/>
      <c r="E212" s="31"/>
      <c r="F212" s="31"/>
      <c r="G212" s="31"/>
      <c r="H212" s="31"/>
      <c r="I212" s="31"/>
      <c r="J212" s="31"/>
      <c r="K212" s="32"/>
      <c r="L212" s="32"/>
      <c r="M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spans="1:22" ht="11.25">
      <c r="A213" s="88" t="s">
        <v>13</v>
      </c>
      <c r="B213" s="88"/>
      <c r="C213" s="33"/>
      <c r="D213" s="33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ht="11.25">
      <c r="A214" s="83" t="s">
        <v>120</v>
      </c>
      <c r="B214" s="84" t="s">
        <v>15</v>
      </c>
      <c r="C214" s="24" t="s">
        <v>57</v>
      </c>
      <c r="D214" s="24"/>
      <c r="E214" s="22">
        <v>3.74</v>
      </c>
      <c r="F214" s="24">
        <v>0</v>
      </c>
      <c r="G214" s="22">
        <v>5.91</v>
      </c>
      <c r="H214" s="24">
        <v>0</v>
      </c>
      <c r="I214" s="22">
        <v>16.43</v>
      </c>
      <c r="J214" s="24">
        <v>0</v>
      </c>
      <c r="K214" s="22">
        <v>130.13</v>
      </c>
      <c r="L214" s="24">
        <v>0</v>
      </c>
      <c r="M214" s="22">
        <v>0.04</v>
      </c>
      <c r="N214" s="24">
        <v>0</v>
      </c>
      <c r="O214" s="22">
        <v>0.05</v>
      </c>
      <c r="P214" s="24">
        <v>0</v>
      </c>
      <c r="Q214" s="22">
        <v>8.6</v>
      </c>
      <c r="R214" s="36">
        <v>0</v>
      </c>
      <c r="S214" s="22">
        <v>0.46</v>
      </c>
      <c r="T214" s="24">
        <v>0</v>
      </c>
      <c r="U214" s="22">
        <v>13.4</v>
      </c>
      <c r="V214" s="24">
        <v>0</v>
      </c>
    </row>
    <row r="215" spans="1:22" ht="11.25">
      <c r="A215" s="85" t="s">
        <v>14</v>
      </c>
      <c r="B215" s="84" t="s">
        <v>33</v>
      </c>
      <c r="C215" s="24"/>
      <c r="D215" s="24" t="s">
        <v>35</v>
      </c>
      <c r="E215" s="24">
        <v>0</v>
      </c>
      <c r="F215" s="22">
        <v>2.95</v>
      </c>
      <c r="G215" s="24">
        <v>0</v>
      </c>
      <c r="H215" s="22">
        <v>2</v>
      </c>
      <c r="I215" s="24">
        <v>0</v>
      </c>
      <c r="J215" s="22">
        <v>13.16</v>
      </c>
      <c r="K215" s="24">
        <v>0</v>
      </c>
      <c r="L215" s="22">
        <v>70.9</v>
      </c>
      <c r="M215" s="24">
        <v>0</v>
      </c>
      <c r="N215" s="22">
        <v>0.04</v>
      </c>
      <c r="O215" s="24">
        <v>0</v>
      </c>
      <c r="P215" s="22">
        <v>0.03</v>
      </c>
      <c r="Q215" s="24">
        <v>0</v>
      </c>
      <c r="R215" s="22">
        <v>42.79</v>
      </c>
      <c r="S215" s="24">
        <v>0</v>
      </c>
      <c r="T215" s="22">
        <v>0.34</v>
      </c>
      <c r="U215" s="24">
        <v>0</v>
      </c>
      <c r="V215" s="23">
        <v>7.4</v>
      </c>
    </row>
    <row r="216" spans="1:22" ht="11.25">
      <c r="A216" s="85" t="s">
        <v>135</v>
      </c>
      <c r="B216" s="84" t="s">
        <v>96</v>
      </c>
      <c r="C216" s="24" t="s">
        <v>37</v>
      </c>
      <c r="D216" s="24" t="s">
        <v>38</v>
      </c>
      <c r="E216" s="22">
        <v>7.79</v>
      </c>
      <c r="F216" s="22">
        <v>5.85</v>
      </c>
      <c r="G216" s="22">
        <v>6.15</v>
      </c>
      <c r="H216" s="22">
        <v>5.23</v>
      </c>
      <c r="I216" s="22">
        <v>38.72</v>
      </c>
      <c r="J216" s="22">
        <v>29.05</v>
      </c>
      <c r="K216" s="22">
        <v>241.46</v>
      </c>
      <c r="L216" s="22">
        <v>186.71</v>
      </c>
      <c r="M216" s="22">
        <v>4.03</v>
      </c>
      <c r="N216" s="22">
        <v>3.02</v>
      </c>
      <c r="O216" s="22">
        <v>0.07</v>
      </c>
      <c r="P216" s="22">
        <v>0.03</v>
      </c>
      <c r="Q216" s="22">
        <v>9</v>
      </c>
      <c r="R216" s="22">
        <v>5</v>
      </c>
      <c r="S216" s="22">
        <v>0.7</v>
      </c>
      <c r="T216" s="22">
        <v>0.5</v>
      </c>
      <c r="U216" s="22">
        <v>25.3</v>
      </c>
      <c r="V216" s="22">
        <v>14</v>
      </c>
    </row>
    <row r="217" spans="1:22" ht="11.25">
      <c r="A217" s="85" t="s">
        <v>80</v>
      </c>
      <c r="B217" s="84" t="s">
        <v>39</v>
      </c>
      <c r="C217" s="36">
        <v>180</v>
      </c>
      <c r="D217" s="36">
        <v>150</v>
      </c>
      <c r="E217" s="22">
        <v>3.09</v>
      </c>
      <c r="F217" s="22">
        <v>2.58</v>
      </c>
      <c r="G217" s="22">
        <v>2.57</v>
      </c>
      <c r="H217" s="22">
        <v>2.14</v>
      </c>
      <c r="I217" s="22">
        <v>15.74</v>
      </c>
      <c r="J217" s="22">
        <v>13.11</v>
      </c>
      <c r="K217" s="22">
        <v>98.39</v>
      </c>
      <c r="L217" s="22">
        <v>81.99</v>
      </c>
      <c r="M217" s="22">
        <v>3.63</v>
      </c>
      <c r="N217" s="22">
        <v>3.03</v>
      </c>
      <c r="O217" s="22">
        <v>0.28</v>
      </c>
      <c r="P217" s="22">
        <v>0.24</v>
      </c>
      <c r="Q217" s="22">
        <v>109.44</v>
      </c>
      <c r="R217" s="23">
        <v>91.2</v>
      </c>
      <c r="S217" s="22">
        <v>0.32</v>
      </c>
      <c r="T217" s="22">
        <v>0.27</v>
      </c>
      <c r="U217" s="22">
        <v>14.22</v>
      </c>
      <c r="V217" s="22">
        <v>11.85</v>
      </c>
    </row>
    <row r="218" spans="1:22" ht="11.25">
      <c r="A218" s="86"/>
      <c r="B218" s="87"/>
      <c r="C218" s="39"/>
      <c r="D218" s="39"/>
      <c r="E218" s="40">
        <f>SUM(E214:E217)</f>
        <v>14.620000000000001</v>
      </c>
      <c r="F218" s="40">
        <f aca="true" t="shared" si="37" ref="F218:V218">SUM(F214:F217)</f>
        <v>11.38</v>
      </c>
      <c r="G218" s="40">
        <f t="shared" si="37"/>
        <v>14.63</v>
      </c>
      <c r="H218" s="40">
        <f t="shared" si="37"/>
        <v>9.370000000000001</v>
      </c>
      <c r="I218" s="40">
        <f t="shared" si="37"/>
        <v>70.89</v>
      </c>
      <c r="J218" s="40">
        <f t="shared" si="37"/>
        <v>55.32</v>
      </c>
      <c r="K218" s="40">
        <f t="shared" si="37"/>
        <v>469.98</v>
      </c>
      <c r="L218" s="40">
        <f t="shared" si="37"/>
        <v>339.6</v>
      </c>
      <c r="M218" s="40">
        <f t="shared" si="37"/>
        <v>7.7</v>
      </c>
      <c r="N218" s="40">
        <f t="shared" si="37"/>
        <v>6.09</v>
      </c>
      <c r="O218" s="40">
        <f t="shared" si="37"/>
        <v>0.4</v>
      </c>
      <c r="P218" s="40">
        <f t="shared" si="37"/>
        <v>0.3</v>
      </c>
      <c r="Q218" s="40">
        <f t="shared" si="37"/>
        <v>127.03999999999999</v>
      </c>
      <c r="R218" s="40">
        <f t="shared" si="37"/>
        <v>138.99</v>
      </c>
      <c r="S218" s="40">
        <f t="shared" si="37"/>
        <v>1.48</v>
      </c>
      <c r="T218" s="40">
        <f t="shared" si="37"/>
        <v>1.11</v>
      </c>
      <c r="U218" s="40">
        <f t="shared" si="37"/>
        <v>52.92</v>
      </c>
      <c r="V218" s="40">
        <f t="shared" si="37"/>
        <v>33.25</v>
      </c>
    </row>
    <row r="219" spans="1:22" ht="11.25">
      <c r="A219" s="88" t="s">
        <v>20</v>
      </c>
      <c r="B219" s="88"/>
      <c r="C219" s="33"/>
      <c r="D219" s="33"/>
      <c r="E219" s="34"/>
      <c r="F219" s="34"/>
      <c r="G219" s="33"/>
      <c r="H219" s="33"/>
      <c r="I219" s="34"/>
      <c r="J219" s="34"/>
      <c r="K219" s="34"/>
      <c r="L219" s="34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ht="11.25">
      <c r="A220" s="85" t="s">
        <v>185</v>
      </c>
      <c r="B220" s="84" t="s">
        <v>158</v>
      </c>
      <c r="C220" s="36">
        <v>150</v>
      </c>
      <c r="D220" s="36">
        <v>100</v>
      </c>
      <c r="E220" s="22">
        <v>4.35</v>
      </c>
      <c r="F220" s="22">
        <v>2.9</v>
      </c>
      <c r="G220" s="22">
        <v>3.75</v>
      </c>
      <c r="H220" s="22">
        <v>2.5</v>
      </c>
      <c r="I220" s="22">
        <v>6</v>
      </c>
      <c r="J220" s="22">
        <v>4</v>
      </c>
      <c r="K220" s="22">
        <v>75</v>
      </c>
      <c r="L220" s="22">
        <v>50</v>
      </c>
      <c r="M220" s="22">
        <v>1.05</v>
      </c>
      <c r="N220" s="22">
        <v>0.7</v>
      </c>
      <c r="O220" s="22">
        <v>0.06</v>
      </c>
      <c r="P220" s="22">
        <v>0.04</v>
      </c>
      <c r="Q220" s="22">
        <v>180</v>
      </c>
      <c r="R220" s="22">
        <v>120</v>
      </c>
      <c r="S220" s="22">
        <v>0.15</v>
      </c>
      <c r="T220" s="22">
        <v>0.1</v>
      </c>
      <c r="U220" s="22">
        <v>21</v>
      </c>
      <c r="V220" s="22">
        <v>14</v>
      </c>
    </row>
    <row r="221" spans="1:22" ht="11.25">
      <c r="A221" s="85" t="s">
        <v>126</v>
      </c>
      <c r="B221" s="84" t="s">
        <v>170</v>
      </c>
      <c r="C221" s="60">
        <v>100</v>
      </c>
      <c r="D221" s="60">
        <v>95</v>
      </c>
      <c r="E221" s="15">
        <v>0.43</v>
      </c>
      <c r="F221" s="15">
        <v>0.41</v>
      </c>
      <c r="G221" s="15">
        <v>0.43</v>
      </c>
      <c r="H221" s="15">
        <v>0.41</v>
      </c>
      <c r="I221" s="15">
        <v>9.9</v>
      </c>
      <c r="J221" s="15">
        <v>9.4</v>
      </c>
      <c r="K221" s="15">
        <v>45.25</v>
      </c>
      <c r="L221" s="15">
        <v>43</v>
      </c>
      <c r="M221" s="15">
        <v>11</v>
      </c>
      <c r="N221" s="15">
        <v>10.45</v>
      </c>
      <c r="O221" s="15">
        <v>0.02</v>
      </c>
      <c r="P221" s="15">
        <v>0.02</v>
      </c>
      <c r="Q221" s="15">
        <v>16</v>
      </c>
      <c r="R221" s="15">
        <v>15.2</v>
      </c>
      <c r="S221" s="15">
        <v>0.6</v>
      </c>
      <c r="T221" s="15">
        <v>0.57</v>
      </c>
      <c r="U221" s="20">
        <v>9</v>
      </c>
      <c r="V221" s="20">
        <v>8.5</v>
      </c>
    </row>
    <row r="222" spans="1:22" ht="11.25">
      <c r="A222" s="86"/>
      <c r="B222" s="87"/>
      <c r="C222" s="39"/>
      <c r="D222" s="39"/>
      <c r="E222" s="40">
        <f>SUM(E220:E221)</f>
        <v>4.779999999999999</v>
      </c>
      <c r="F222" s="40">
        <f aca="true" t="shared" si="38" ref="F222:V222">SUM(F220:F221)</f>
        <v>3.31</v>
      </c>
      <c r="G222" s="40">
        <f t="shared" si="38"/>
        <v>4.18</v>
      </c>
      <c r="H222" s="40">
        <f t="shared" si="38"/>
        <v>2.91</v>
      </c>
      <c r="I222" s="40">
        <f t="shared" si="38"/>
        <v>15.9</v>
      </c>
      <c r="J222" s="40">
        <f t="shared" si="38"/>
        <v>13.4</v>
      </c>
      <c r="K222" s="40">
        <f t="shared" si="38"/>
        <v>120.25</v>
      </c>
      <c r="L222" s="40">
        <f t="shared" si="38"/>
        <v>93</v>
      </c>
      <c r="M222" s="40">
        <f t="shared" si="38"/>
        <v>12.05</v>
      </c>
      <c r="N222" s="40">
        <f t="shared" si="38"/>
        <v>11.149999999999999</v>
      </c>
      <c r="O222" s="40">
        <f t="shared" si="38"/>
        <v>0.08</v>
      </c>
      <c r="P222" s="40">
        <f t="shared" si="38"/>
        <v>0.06</v>
      </c>
      <c r="Q222" s="40">
        <f t="shared" si="38"/>
        <v>196</v>
      </c>
      <c r="R222" s="40">
        <f t="shared" si="38"/>
        <v>135.2</v>
      </c>
      <c r="S222" s="40">
        <f t="shared" si="38"/>
        <v>0.75</v>
      </c>
      <c r="T222" s="40">
        <f t="shared" si="38"/>
        <v>0.6699999999999999</v>
      </c>
      <c r="U222" s="40">
        <f t="shared" si="38"/>
        <v>30</v>
      </c>
      <c r="V222" s="40">
        <f t="shared" si="38"/>
        <v>22.5</v>
      </c>
    </row>
    <row r="223" spans="1:22" ht="11.25">
      <c r="A223" s="88" t="s">
        <v>23</v>
      </c>
      <c r="B223" s="88"/>
      <c r="C223" s="33"/>
      <c r="D223" s="33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ht="11.25">
      <c r="A224" s="92" t="s">
        <v>220</v>
      </c>
      <c r="B224" s="63" t="s">
        <v>221</v>
      </c>
      <c r="C224" s="61">
        <v>50</v>
      </c>
      <c r="D224" s="61">
        <v>40</v>
      </c>
      <c r="E224" s="15">
        <v>0.7</v>
      </c>
      <c r="F224" s="15">
        <v>0.56</v>
      </c>
      <c r="G224" s="15">
        <v>2.5</v>
      </c>
      <c r="H224" s="15">
        <v>2</v>
      </c>
      <c r="I224" s="15">
        <v>2.2</v>
      </c>
      <c r="J224" s="15">
        <v>1.76</v>
      </c>
      <c r="K224" s="15">
        <v>34.1</v>
      </c>
      <c r="L224" s="15">
        <v>27.3</v>
      </c>
      <c r="M224" s="15">
        <v>19.7</v>
      </c>
      <c r="N224" s="15">
        <v>15.8</v>
      </c>
      <c r="O224" s="19">
        <v>0.004</v>
      </c>
      <c r="P224" s="19">
        <v>0.003</v>
      </c>
      <c r="Q224" s="15">
        <v>19.7</v>
      </c>
      <c r="R224" s="15">
        <v>15.8</v>
      </c>
      <c r="S224" s="20">
        <v>0.4</v>
      </c>
      <c r="T224" s="15">
        <v>0.3</v>
      </c>
      <c r="U224" s="20">
        <v>8.1</v>
      </c>
      <c r="V224" s="15">
        <v>6.5</v>
      </c>
    </row>
    <row r="225" spans="1:22" ht="11.25">
      <c r="A225" s="85" t="s">
        <v>151</v>
      </c>
      <c r="B225" s="84" t="s">
        <v>97</v>
      </c>
      <c r="C225" s="24" t="s">
        <v>138</v>
      </c>
      <c r="D225" s="24" t="s">
        <v>139</v>
      </c>
      <c r="E225" s="22">
        <v>7.96</v>
      </c>
      <c r="F225" s="22">
        <v>7.18</v>
      </c>
      <c r="G225" s="22">
        <v>9.41</v>
      </c>
      <c r="H225" s="22">
        <v>8.54</v>
      </c>
      <c r="I225" s="22">
        <v>26.71</v>
      </c>
      <c r="J225" s="22">
        <v>22.6</v>
      </c>
      <c r="K225" s="22">
        <v>183.36</v>
      </c>
      <c r="L225" s="22">
        <v>155.97</v>
      </c>
      <c r="M225" s="22">
        <v>12.4</v>
      </c>
      <c r="N225" s="22">
        <v>9.37</v>
      </c>
      <c r="O225" s="22">
        <v>0.09</v>
      </c>
      <c r="P225" s="22">
        <v>0.07</v>
      </c>
      <c r="Q225" s="23">
        <v>22.3</v>
      </c>
      <c r="R225" s="23">
        <v>16.7</v>
      </c>
      <c r="S225" s="23">
        <v>1.3</v>
      </c>
      <c r="T225" s="22">
        <v>1</v>
      </c>
      <c r="U225" s="22">
        <v>13.96</v>
      </c>
      <c r="V225" s="22">
        <v>8.97</v>
      </c>
    </row>
    <row r="226" spans="1:22" ht="11.25">
      <c r="A226" s="85" t="s">
        <v>98</v>
      </c>
      <c r="B226" s="84" t="s">
        <v>99</v>
      </c>
      <c r="C226" s="36">
        <v>75</v>
      </c>
      <c r="D226" s="36">
        <v>50</v>
      </c>
      <c r="E226" s="22">
        <v>1.58</v>
      </c>
      <c r="F226" s="22">
        <v>1.06</v>
      </c>
      <c r="G226" s="22">
        <v>6.58</v>
      </c>
      <c r="H226" s="22">
        <v>4.78</v>
      </c>
      <c r="I226" s="22">
        <v>19.45</v>
      </c>
      <c r="J226" s="22">
        <v>6.3</v>
      </c>
      <c r="K226" s="22">
        <v>83.07</v>
      </c>
      <c r="L226" s="22">
        <v>62.92</v>
      </c>
      <c r="M226" s="22">
        <v>0.02</v>
      </c>
      <c r="N226" s="22">
        <v>0.14</v>
      </c>
      <c r="O226" s="55">
        <v>0.082</v>
      </c>
      <c r="P226" s="55">
        <v>0.055</v>
      </c>
      <c r="Q226" s="22">
        <v>10.34</v>
      </c>
      <c r="R226" s="22">
        <v>6.98</v>
      </c>
      <c r="S226" s="22">
        <v>1.14</v>
      </c>
      <c r="T226" s="22">
        <v>0.77</v>
      </c>
      <c r="U226" s="22">
        <v>6.22</v>
      </c>
      <c r="V226" s="22">
        <v>4.15</v>
      </c>
    </row>
    <row r="227" spans="1:22" ht="11.25">
      <c r="A227" s="85" t="s">
        <v>129</v>
      </c>
      <c r="B227" s="84" t="s">
        <v>61</v>
      </c>
      <c r="C227" s="35" t="s">
        <v>147</v>
      </c>
      <c r="D227" s="35" t="s">
        <v>148</v>
      </c>
      <c r="E227" s="22">
        <v>2.84</v>
      </c>
      <c r="F227" s="22">
        <v>2.19</v>
      </c>
      <c r="G227" s="22">
        <v>3.66</v>
      </c>
      <c r="H227" s="22">
        <v>2.82</v>
      </c>
      <c r="I227" s="22">
        <v>18.29</v>
      </c>
      <c r="J227" s="22">
        <v>14.07</v>
      </c>
      <c r="K227" s="22">
        <v>158.77</v>
      </c>
      <c r="L227" s="22">
        <v>131.66</v>
      </c>
      <c r="M227" s="24">
        <v>0</v>
      </c>
      <c r="N227" s="24">
        <v>0</v>
      </c>
      <c r="O227" s="22">
        <v>0.08</v>
      </c>
      <c r="P227" s="22">
        <v>0.06</v>
      </c>
      <c r="Q227" s="24">
        <v>23</v>
      </c>
      <c r="R227" s="24">
        <v>18</v>
      </c>
      <c r="S227" s="24">
        <v>0.5</v>
      </c>
      <c r="T227" s="24">
        <v>0.4</v>
      </c>
      <c r="U227" s="24">
        <v>7.21</v>
      </c>
      <c r="V227" s="24">
        <v>5.9</v>
      </c>
    </row>
    <row r="228" spans="1:22" ht="19.5">
      <c r="A228" s="85" t="s">
        <v>123</v>
      </c>
      <c r="B228" s="84" t="s">
        <v>168</v>
      </c>
      <c r="C228" s="36">
        <v>200</v>
      </c>
      <c r="D228" s="36">
        <v>150</v>
      </c>
      <c r="E228" s="22">
        <v>0.5</v>
      </c>
      <c r="F228" s="22">
        <v>0.37</v>
      </c>
      <c r="G228" s="22">
        <v>0.02</v>
      </c>
      <c r="H228" s="22">
        <v>0.02</v>
      </c>
      <c r="I228" s="22">
        <v>19.43</v>
      </c>
      <c r="J228" s="22">
        <v>14.57</v>
      </c>
      <c r="K228" s="22">
        <v>79.92</v>
      </c>
      <c r="L228" s="22">
        <v>59.94</v>
      </c>
      <c r="M228" s="22">
        <v>0.03</v>
      </c>
      <c r="N228" s="22">
        <v>0.02</v>
      </c>
      <c r="O228" s="36">
        <v>0</v>
      </c>
      <c r="P228" s="36">
        <v>0</v>
      </c>
      <c r="Q228" s="22">
        <v>17.25</v>
      </c>
      <c r="R228" s="22">
        <v>12.94</v>
      </c>
      <c r="S228" s="22">
        <v>1.95</v>
      </c>
      <c r="T228" s="22">
        <v>1.46</v>
      </c>
      <c r="U228" s="22">
        <v>13.8</v>
      </c>
      <c r="V228" s="22">
        <v>10.35</v>
      </c>
    </row>
    <row r="229" spans="1:22" ht="11.25">
      <c r="A229" s="85"/>
      <c r="B229" s="84" t="s">
        <v>77</v>
      </c>
      <c r="C229" s="24" t="s">
        <v>28</v>
      </c>
      <c r="D229" s="24" t="s">
        <v>28</v>
      </c>
      <c r="E229" s="22">
        <v>1.52</v>
      </c>
      <c r="F229" s="22">
        <v>1.52</v>
      </c>
      <c r="G229" s="22">
        <v>0.18</v>
      </c>
      <c r="H229" s="22">
        <v>0.18</v>
      </c>
      <c r="I229" s="22">
        <v>10.94</v>
      </c>
      <c r="J229" s="22">
        <v>10.94</v>
      </c>
      <c r="K229" s="22">
        <v>47.46</v>
      </c>
      <c r="L229" s="22">
        <v>47.46</v>
      </c>
      <c r="M229" s="24">
        <v>0</v>
      </c>
      <c r="N229" s="24">
        <v>0</v>
      </c>
      <c r="O229" s="14">
        <v>0.02</v>
      </c>
      <c r="P229" s="14">
        <v>0.02</v>
      </c>
      <c r="Q229" s="14">
        <v>4.6</v>
      </c>
      <c r="R229" s="14">
        <v>4.6</v>
      </c>
      <c r="S229" s="14">
        <v>0.22</v>
      </c>
      <c r="T229" s="14">
        <v>0.22</v>
      </c>
      <c r="U229" s="14">
        <v>5.66</v>
      </c>
      <c r="V229" s="14">
        <v>5.66</v>
      </c>
    </row>
    <row r="230" spans="1:22" ht="11.25">
      <c r="A230" s="85"/>
      <c r="B230" s="84" t="s">
        <v>78</v>
      </c>
      <c r="C230" s="24" t="s">
        <v>29</v>
      </c>
      <c r="D230" s="24" t="s">
        <v>29</v>
      </c>
      <c r="E230" s="15">
        <v>2.32</v>
      </c>
      <c r="F230" s="15">
        <v>2.32</v>
      </c>
      <c r="G230" s="15">
        <v>0.46</v>
      </c>
      <c r="H230" s="15">
        <v>0.46</v>
      </c>
      <c r="I230" s="15">
        <v>19.94</v>
      </c>
      <c r="J230" s="15">
        <v>19.94</v>
      </c>
      <c r="K230" s="15">
        <v>85.14</v>
      </c>
      <c r="L230" s="15">
        <v>85.14</v>
      </c>
      <c r="M230" s="14">
        <v>0</v>
      </c>
      <c r="N230" s="14">
        <v>0</v>
      </c>
      <c r="O230" s="15">
        <v>0.04</v>
      </c>
      <c r="P230" s="14">
        <v>0.04</v>
      </c>
      <c r="Q230" s="14">
        <v>9.5</v>
      </c>
      <c r="R230" s="14">
        <v>9.5</v>
      </c>
      <c r="S230" s="14">
        <v>1.28</v>
      </c>
      <c r="T230" s="14">
        <v>1.28</v>
      </c>
      <c r="U230" s="14">
        <v>19.4</v>
      </c>
      <c r="V230" s="14">
        <v>19.4</v>
      </c>
    </row>
    <row r="231" spans="1:22" ht="11.25">
      <c r="A231" s="86"/>
      <c r="B231" s="87"/>
      <c r="C231" s="37"/>
      <c r="D231" s="37"/>
      <c r="E231" s="40">
        <f aca="true" t="shared" si="39" ref="E231:V231">SUM(E224:E230)</f>
        <v>17.419999999999998</v>
      </c>
      <c r="F231" s="40">
        <f t="shared" si="39"/>
        <v>15.2</v>
      </c>
      <c r="G231" s="40">
        <f t="shared" si="39"/>
        <v>22.810000000000002</v>
      </c>
      <c r="H231" s="40">
        <f t="shared" si="39"/>
        <v>18.8</v>
      </c>
      <c r="I231" s="40">
        <f t="shared" si="39"/>
        <v>116.96000000000001</v>
      </c>
      <c r="J231" s="40">
        <f t="shared" si="39"/>
        <v>90.18</v>
      </c>
      <c r="K231" s="40">
        <f t="shared" si="39"/>
        <v>671.8199999999999</v>
      </c>
      <c r="L231" s="40">
        <f t="shared" si="39"/>
        <v>570.39</v>
      </c>
      <c r="M231" s="40">
        <f t="shared" si="39"/>
        <v>32.150000000000006</v>
      </c>
      <c r="N231" s="40">
        <f t="shared" si="39"/>
        <v>25.330000000000002</v>
      </c>
      <c r="O231" s="40">
        <f t="shared" si="39"/>
        <v>0.316</v>
      </c>
      <c r="P231" s="40">
        <f t="shared" si="39"/>
        <v>0.248</v>
      </c>
      <c r="Q231" s="40">
        <f t="shared" si="39"/>
        <v>106.69</v>
      </c>
      <c r="R231" s="40">
        <f t="shared" si="39"/>
        <v>84.52</v>
      </c>
      <c r="S231" s="40">
        <f t="shared" si="39"/>
        <v>6.79</v>
      </c>
      <c r="T231" s="40">
        <f t="shared" si="39"/>
        <v>5.430000000000001</v>
      </c>
      <c r="U231" s="40">
        <f t="shared" si="39"/>
        <v>74.35</v>
      </c>
      <c r="V231" s="40">
        <f t="shared" si="39"/>
        <v>60.93</v>
      </c>
    </row>
    <row r="232" spans="1:22" ht="11.25">
      <c r="A232" s="88" t="s">
        <v>157</v>
      </c>
      <c r="B232" s="88"/>
      <c r="C232" s="33"/>
      <c r="D232" s="33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ht="11.25">
      <c r="A233" s="85" t="s">
        <v>189</v>
      </c>
      <c r="B233" s="84" t="s">
        <v>183</v>
      </c>
      <c r="C233" s="36">
        <v>200</v>
      </c>
      <c r="D233" s="36">
        <v>150</v>
      </c>
      <c r="E233" s="22">
        <v>0.27</v>
      </c>
      <c r="F233" s="22">
        <v>0.22</v>
      </c>
      <c r="G233" s="22">
        <v>0.06</v>
      </c>
      <c r="H233" s="22">
        <v>0.05</v>
      </c>
      <c r="I233" s="22">
        <v>15.28</v>
      </c>
      <c r="J233" s="22">
        <v>11.52</v>
      </c>
      <c r="K233" s="22">
        <v>62.73</v>
      </c>
      <c r="L233" s="22">
        <v>47.38</v>
      </c>
      <c r="M233" s="22">
        <v>3.3</v>
      </c>
      <c r="N233" s="22">
        <v>3.27</v>
      </c>
      <c r="O233" s="55">
        <v>0.003</v>
      </c>
      <c r="P233" s="55">
        <v>0.002</v>
      </c>
      <c r="Q233" s="22">
        <v>3.25</v>
      </c>
      <c r="R233" s="22">
        <v>2.43</v>
      </c>
      <c r="S233" s="55">
        <v>0.087</v>
      </c>
      <c r="T233" s="55">
        <v>0.065</v>
      </c>
      <c r="U233" s="22">
        <v>0.84</v>
      </c>
      <c r="V233" s="22">
        <v>0.63</v>
      </c>
    </row>
    <row r="234" spans="1:22" ht="11.25">
      <c r="A234" s="85" t="s">
        <v>119</v>
      </c>
      <c r="B234" s="84" t="s">
        <v>107</v>
      </c>
      <c r="C234" s="24" t="s">
        <v>46</v>
      </c>
      <c r="D234" s="62" t="s">
        <v>207</v>
      </c>
      <c r="E234" s="15">
        <v>10.98</v>
      </c>
      <c r="F234" s="15">
        <v>8.23</v>
      </c>
      <c r="G234" s="15">
        <v>18.37</v>
      </c>
      <c r="H234" s="15">
        <v>9.28</v>
      </c>
      <c r="I234" s="15">
        <v>35.39</v>
      </c>
      <c r="J234" s="15">
        <v>26.54</v>
      </c>
      <c r="K234" s="15">
        <v>388.47</v>
      </c>
      <c r="L234" s="15">
        <v>291.35</v>
      </c>
      <c r="M234" s="15">
        <v>0.69</v>
      </c>
      <c r="N234" s="15">
        <v>0.52</v>
      </c>
      <c r="O234" s="15">
        <v>0.15</v>
      </c>
      <c r="P234" s="15">
        <v>0.11</v>
      </c>
      <c r="Q234" s="15">
        <v>367.45</v>
      </c>
      <c r="R234" s="15">
        <v>275.6</v>
      </c>
      <c r="S234" s="15">
        <v>1.19</v>
      </c>
      <c r="T234" s="20">
        <v>0.89</v>
      </c>
      <c r="U234" s="20">
        <v>17</v>
      </c>
      <c r="V234" s="20">
        <v>10.25</v>
      </c>
    </row>
    <row r="235" spans="1:22" ht="11.25">
      <c r="A235" s="85"/>
      <c r="B235" s="84" t="s">
        <v>77</v>
      </c>
      <c r="C235" s="24" t="s">
        <v>28</v>
      </c>
      <c r="D235" s="24" t="s">
        <v>28</v>
      </c>
      <c r="E235" s="22">
        <v>1.52</v>
      </c>
      <c r="F235" s="22">
        <v>1.52</v>
      </c>
      <c r="G235" s="22">
        <v>0.18</v>
      </c>
      <c r="H235" s="22">
        <v>0.18</v>
      </c>
      <c r="I235" s="22">
        <v>10.94</v>
      </c>
      <c r="J235" s="22">
        <v>10.94</v>
      </c>
      <c r="K235" s="22">
        <v>47.46</v>
      </c>
      <c r="L235" s="22">
        <v>47.46</v>
      </c>
      <c r="M235" s="24">
        <v>0</v>
      </c>
      <c r="N235" s="24">
        <v>0</v>
      </c>
      <c r="O235" s="14">
        <v>0.02</v>
      </c>
      <c r="P235" s="14">
        <v>0.02</v>
      </c>
      <c r="Q235" s="14">
        <v>4.6</v>
      </c>
      <c r="R235" s="14">
        <v>4.6</v>
      </c>
      <c r="S235" s="14">
        <v>0.22</v>
      </c>
      <c r="T235" s="14">
        <v>0.22</v>
      </c>
      <c r="U235" s="14">
        <v>5.66</v>
      </c>
      <c r="V235" s="14">
        <v>5.66</v>
      </c>
    </row>
    <row r="236" spans="1:22" ht="11.25">
      <c r="A236" s="37"/>
      <c r="B236" s="38"/>
      <c r="C236" s="37"/>
      <c r="D236" s="37"/>
      <c r="E236" s="40">
        <f aca="true" t="shared" si="40" ref="E236:T236">SUM(E232:E235)</f>
        <v>12.77</v>
      </c>
      <c r="F236" s="40">
        <f t="shared" si="40"/>
        <v>9.97</v>
      </c>
      <c r="G236" s="40">
        <f t="shared" si="40"/>
        <v>18.61</v>
      </c>
      <c r="H236" s="40">
        <f t="shared" si="40"/>
        <v>9.51</v>
      </c>
      <c r="I236" s="40">
        <f t="shared" si="40"/>
        <v>61.61</v>
      </c>
      <c r="J236" s="40">
        <f t="shared" si="40"/>
        <v>49</v>
      </c>
      <c r="K236" s="40">
        <f t="shared" si="40"/>
        <v>498.66</v>
      </c>
      <c r="L236" s="40">
        <f t="shared" si="40"/>
        <v>386.19</v>
      </c>
      <c r="M236" s="40">
        <f t="shared" si="40"/>
        <v>3.9899999999999998</v>
      </c>
      <c r="N236" s="40">
        <f t="shared" si="40"/>
        <v>3.79</v>
      </c>
      <c r="O236" s="40">
        <f t="shared" si="40"/>
        <v>0.173</v>
      </c>
      <c r="P236" s="40">
        <f t="shared" si="40"/>
        <v>0.132</v>
      </c>
      <c r="Q236" s="40">
        <f t="shared" si="40"/>
        <v>375.3</v>
      </c>
      <c r="R236" s="40">
        <f t="shared" si="40"/>
        <v>282.63000000000005</v>
      </c>
      <c r="S236" s="40">
        <f t="shared" si="40"/>
        <v>1.4969999999999999</v>
      </c>
      <c r="T236" s="40">
        <f t="shared" si="40"/>
        <v>1.175</v>
      </c>
      <c r="U236" s="40">
        <f>SUM(U232:U235)</f>
        <v>23.5</v>
      </c>
      <c r="V236" s="40">
        <f>SUM(V232:V235)</f>
        <v>16.54</v>
      </c>
    </row>
    <row r="237" spans="1:22" ht="11.25">
      <c r="A237" s="37"/>
      <c r="B237" s="38"/>
      <c r="C237" s="37"/>
      <c r="D237" s="37"/>
      <c r="E237" s="40">
        <f>SUM(E218+E222+E231+E236)</f>
        <v>49.58999999999999</v>
      </c>
      <c r="F237" s="40">
        <f aca="true" t="shared" si="41" ref="F237:V237">SUM(F218+F222+F231+F236)</f>
        <v>39.86</v>
      </c>
      <c r="G237" s="40">
        <f t="shared" si="41"/>
        <v>60.230000000000004</v>
      </c>
      <c r="H237" s="40">
        <f t="shared" si="41"/>
        <v>40.59</v>
      </c>
      <c r="I237" s="40">
        <f t="shared" si="41"/>
        <v>265.36</v>
      </c>
      <c r="J237" s="40">
        <f t="shared" si="41"/>
        <v>207.9</v>
      </c>
      <c r="K237" s="40">
        <f t="shared" si="41"/>
        <v>1760.71</v>
      </c>
      <c r="L237" s="40">
        <f t="shared" si="41"/>
        <v>1389.18</v>
      </c>
      <c r="M237" s="40">
        <f t="shared" si="41"/>
        <v>55.89000000000001</v>
      </c>
      <c r="N237" s="40">
        <f t="shared" si="41"/>
        <v>46.36</v>
      </c>
      <c r="O237" s="40">
        <f t="shared" si="41"/>
        <v>0.9690000000000001</v>
      </c>
      <c r="P237" s="40">
        <f t="shared" si="41"/>
        <v>0.74</v>
      </c>
      <c r="Q237" s="40">
        <f t="shared" si="41"/>
        <v>805.03</v>
      </c>
      <c r="R237" s="40">
        <f t="shared" si="41"/>
        <v>641.34</v>
      </c>
      <c r="S237" s="40">
        <f t="shared" si="41"/>
        <v>10.517</v>
      </c>
      <c r="T237" s="40">
        <f t="shared" si="41"/>
        <v>8.385000000000002</v>
      </c>
      <c r="U237" s="40">
        <f t="shared" si="41"/>
        <v>180.76999999999998</v>
      </c>
      <c r="V237" s="40">
        <f t="shared" si="41"/>
        <v>133.22</v>
      </c>
    </row>
    <row r="238" spans="1:22" ht="11.25">
      <c r="A238" s="90" t="s">
        <v>85</v>
      </c>
      <c r="B238" s="90"/>
      <c r="C238" s="30"/>
      <c r="D238" s="30"/>
      <c r="E238" s="31"/>
      <c r="F238" s="31"/>
      <c r="G238" s="31"/>
      <c r="H238" s="31"/>
      <c r="I238" s="31"/>
      <c r="J238" s="31"/>
      <c r="K238" s="32"/>
      <c r="L238" s="32"/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 spans="1:22" ht="11.25">
      <c r="A239" s="88" t="s">
        <v>13</v>
      </c>
      <c r="B239" s="88"/>
      <c r="C239" s="33"/>
      <c r="D239" s="33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ht="11.25">
      <c r="A240" s="83" t="s">
        <v>120</v>
      </c>
      <c r="B240" s="84" t="s">
        <v>15</v>
      </c>
      <c r="C240" s="35" t="s">
        <v>57</v>
      </c>
      <c r="D240" s="24" t="s">
        <v>17</v>
      </c>
      <c r="E240" s="22">
        <v>3.74</v>
      </c>
      <c r="F240" s="22">
        <v>3</v>
      </c>
      <c r="G240" s="22">
        <v>5.91</v>
      </c>
      <c r="H240" s="22">
        <v>5.62</v>
      </c>
      <c r="I240" s="22">
        <v>16.43</v>
      </c>
      <c r="J240" s="22">
        <v>12.33</v>
      </c>
      <c r="K240" s="22">
        <v>130.13</v>
      </c>
      <c r="L240" s="22">
        <v>104</v>
      </c>
      <c r="M240" s="22">
        <v>0.04</v>
      </c>
      <c r="N240" s="22">
        <v>0.04</v>
      </c>
      <c r="O240" s="22">
        <v>0.05</v>
      </c>
      <c r="P240" s="22">
        <v>0.03</v>
      </c>
      <c r="Q240" s="22">
        <v>8.6</v>
      </c>
      <c r="R240" s="22">
        <v>6.1</v>
      </c>
      <c r="S240" s="22">
        <v>0.46</v>
      </c>
      <c r="T240" s="22">
        <v>0.31</v>
      </c>
      <c r="U240" s="22">
        <v>13.4</v>
      </c>
      <c r="V240" s="22">
        <v>8.9</v>
      </c>
    </row>
    <row r="241" spans="1:22" ht="11.25">
      <c r="A241" s="85" t="s">
        <v>132</v>
      </c>
      <c r="B241" s="84" t="s">
        <v>58</v>
      </c>
      <c r="C241" s="24" t="s">
        <v>37</v>
      </c>
      <c r="D241" s="24" t="s">
        <v>38</v>
      </c>
      <c r="E241" s="22">
        <v>6.61</v>
      </c>
      <c r="F241" s="22">
        <v>4.96</v>
      </c>
      <c r="G241" s="22">
        <v>7.33</v>
      </c>
      <c r="H241" s="22">
        <v>4.62</v>
      </c>
      <c r="I241" s="22">
        <v>33.82</v>
      </c>
      <c r="J241" s="22">
        <v>25.37</v>
      </c>
      <c r="K241" s="22">
        <v>229.7</v>
      </c>
      <c r="L241" s="22">
        <v>162.89</v>
      </c>
      <c r="M241" s="22">
        <v>4.22</v>
      </c>
      <c r="N241" s="22">
        <v>3.17</v>
      </c>
      <c r="O241" s="22">
        <v>0.38</v>
      </c>
      <c r="P241" s="22">
        <v>0.29</v>
      </c>
      <c r="Q241" s="22">
        <v>182</v>
      </c>
      <c r="R241" s="22">
        <v>136</v>
      </c>
      <c r="S241" s="22">
        <v>0.4</v>
      </c>
      <c r="T241" s="22">
        <v>0.3</v>
      </c>
      <c r="U241" s="22">
        <v>13.3</v>
      </c>
      <c r="V241" s="22">
        <v>8.22</v>
      </c>
    </row>
    <row r="242" spans="1:22" ht="11.25">
      <c r="A242" s="85" t="s">
        <v>65</v>
      </c>
      <c r="B242" s="84" t="s">
        <v>66</v>
      </c>
      <c r="C242" s="36">
        <v>200</v>
      </c>
      <c r="D242" s="36">
        <v>150</v>
      </c>
      <c r="E242" s="22">
        <v>1.68</v>
      </c>
      <c r="F242" s="22">
        <v>1.26</v>
      </c>
      <c r="G242" s="22">
        <v>1.25</v>
      </c>
      <c r="H242" s="22">
        <v>0.94</v>
      </c>
      <c r="I242" s="22">
        <v>7.53</v>
      </c>
      <c r="J242" s="22">
        <v>5.65</v>
      </c>
      <c r="K242" s="22">
        <v>48.09</v>
      </c>
      <c r="L242" s="22">
        <v>36.06</v>
      </c>
      <c r="M242" s="22">
        <v>2.1</v>
      </c>
      <c r="N242" s="22">
        <v>1.58</v>
      </c>
      <c r="O242" s="55">
        <v>0.015</v>
      </c>
      <c r="P242" s="55">
        <v>0.011</v>
      </c>
      <c r="Q242" s="23">
        <v>76.5</v>
      </c>
      <c r="R242" s="22">
        <v>57.37</v>
      </c>
      <c r="S242" s="22">
        <v>0.43</v>
      </c>
      <c r="T242" s="22">
        <v>0.32</v>
      </c>
      <c r="U242" s="22">
        <v>8.8</v>
      </c>
      <c r="V242" s="22">
        <v>6.7</v>
      </c>
    </row>
    <row r="243" spans="1:22" ht="11.25">
      <c r="A243" s="86"/>
      <c r="B243" s="87"/>
      <c r="C243" s="39"/>
      <c r="D243" s="39"/>
      <c r="E243" s="40">
        <f>SUM(E240:E242)</f>
        <v>12.030000000000001</v>
      </c>
      <c r="F243" s="40">
        <f aca="true" t="shared" si="42" ref="F243:V243">SUM(F240:F242)</f>
        <v>9.22</v>
      </c>
      <c r="G243" s="40">
        <f t="shared" si="42"/>
        <v>14.49</v>
      </c>
      <c r="H243" s="40">
        <f t="shared" si="42"/>
        <v>11.18</v>
      </c>
      <c r="I243" s="40">
        <f t="shared" si="42"/>
        <v>57.78</v>
      </c>
      <c r="J243" s="40">
        <f t="shared" si="42"/>
        <v>43.35</v>
      </c>
      <c r="K243" s="40">
        <f t="shared" si="42"/>
        <v>407.91999999999996</v>
      </c>
      <c r="L243" s="40">
        <f t="shared" si="42"/>
        <v>302.95</v>
      </c>
      <c r="M243" s="40">
        <f t="shared" si="42"/>
        <v>6.359999999999999</v>
      </c>
      <c r="N243" s="40">
        <f t="shared" si="42"/>
        <v>4.79</v>
      </c>
      <c r="O243" s="40">
        <f t="shared" si="42"/>
        <v>0.445</v>
      </c>
      <c r="P243" s="40">
        <f t="shared" si="42"/>
        <v>0.33099999999999996</v>
      </c>
      <c r="Q243" s="40">
        <f t="shared" si="42"/>
        <v>267.1</v>
      </c>
      <c r="R243" s="40">
        <f t="shared" si="42"/>
        <v>199.47</v>
      </c>
      <c r="S243" s="40">
        <f t="shared" si="42"/>
        <v>1.29</v>
      </c>
      <c r="T243" s="40">
        <f t="shared" si="42"/>
        <v>0.9299999999999999</v>
      </c>
      <c r="U243" s="40">
        <f t="shared" si="42"/>
        <v>35.5</v>
      </c>
      <c r="V243" s="40">
        <f t="shared" si="42"/>
        <v>23.82</v>
      </c>
    </row>
    <row r="244" spans="1:22" ht="11.25">
      <c r="A244" s="88" t="s">
        <v>20</v>
      </c>
      <c r="B244" s="88"/>
      <c r="C244" s="33"/>
      <c r="D244" s="33"/>
      <c r="E244" s="34"/>
      <c r="F244" s="34"/>
      <c r="G244" s="33"/>
      <c r="H244" s="33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ht="11.25">
      <c r="A245" s="85" t="s">
        <v>21</v>
      </c>
      <c r="B245" s="84" t="s">
        <v>22</v>
      </c>
      <c r="C245" s="36">
        <v>150</v>
      </c>
      <c r="D245" s="36">
        <v>130</v>
      </c>
      <c r="E245" s="22">
        <v>0.75</v>
      </c>
      <c r="F245" s="22">
        <v>0.65</v>
      </c>
      <c r="G245" s="24">
        <v>0</v>
      </c>
      <c r="H245" s="24">
        <v>0</v>
      </c>
      <c r="I245" s="22">
        <v>15.15</v>
      </c>
      <c r="J245" s="22">
        <v>13.13</v>
      </c>
      <c r="K245" s="22">
        <v>63.6</v>
      </c>
      <c r="L245" s="22">
        <v>55.12</v>
      </c>
      <c r="M245" s="22">
        <v>3.6</v>
      </c>
      <c r="N245" s="22">
        <v>3.12</v>
      </c>
      <c r="O245" s="22">
        <v>0.02</v>
      </c>
      <c r="P245" s="22">
        <v>0.01</v>
      </c>
      <c r="Q245" s="23">
        <v>10.5</v>
      </c>
      <c r="R245" s="22">
        <v>9.1</v>
      </c>
      <c r="S245" s="22">
        <v>2.1</v>
      </c>
      <c r="T245" s="22">
        <v>1.82</v>
      </c>
      <c r="U245" s="22">
        <v>6</v>
      </c>
      <c r="V245" s="22">
        <v>3.2</v>
      </c>
    </row>
    <row r="246" spans="1:22" ht="11.25">
      <c r="A246" s="86"/>
      <c r="B246" s="87"/>
      <c r="C246" s="39"/>
      <c r="D246" s="39"/>
      <c r="E246" s="40">
        <f aca="true" t="shared" si="43" ref="E246:T246">SUM(E245)</f>
        <v>0.75</v>
      </c>
      <c r="F246" s="40">
        <f t="shared" si="43"/>
        <v>0.65</v>
      </c>
      <c r="G246" s="37">
        <f t="shared" si="43"/>
        <v>0</v>
      </c>
      <c r="H246" s="37">
        <f t="shared" si="43"/>
        <v>0</v>
      </c>
      <c r="I246" s="40">
        <f t="shared" si="43"/>
        <v>15.15</v>
      </c>
      <c r="J246" s="40">
        <f t="shared" si="43"/>
        <v>13.13</v>
      </c>
      <c r="K246" s="40">
        <f t="shared" si="43"/>
        <v>63.6</v>
      </c>
      <c r="L246" s="40">
        <f t="shared" si="43"/>
        <v>55.12</v>
      </c>
      <c r="M246" s="40">
        <f t="shared" si="43"/>
        <v>3.6</v>
      </c>
      <c r="N246" s="40">
        <f t="shared" si="43"/>
        <v>3.12</v>
      </c>
      <c r="O246" s="40">
        <f t="shared" si="43"/>
        <v>0.02</v>
      </c>
      <c r="P246" s="40">
        <f t="shared" si="43"/>
        <v>0.01</v>
      </c>
      <c r="Q246" s="40">
        <f t="shared" si="43"/>
        <v>10.5</v>
      </c>
      <c r="R246" s="40">
        <f t="shared" si="43"/>
        <v>9.1</v>
      </c>
      <c r="S246" s="40">
        <f t="shared" si="43"/>
        <v>2.1</v>
      </c>
      <c r="T246" s="40">
        <f t="shared" si="43"/>
        <v>1.82</v>
      </c>
      <c r="U246" s="40">
        <f>SUM(U245)</f>
        <v>6</v>
      </c>
      <c r="V246" s="40">
        <f>SUM(V245)</f>
        <v>3.2</v>
      </c>
    </row>
    <row r="247" spans="1:22" ht="11.25">
      <c r="A247" s="88" t="s">
        <v>23</v>
      </c>
      <c r="B247" s="88"/>
      <c r="C247" s="33"/>
      <c r="D247" s="33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ht="11.25">
      <c r="A248" s="92" t="s">
        <v>225</v>
      </c>
      <c r="B248" s="63" t="s">
        <v>222</v>
      </c>
      <c r="C248" s="61">
        <v>50</v>
      </c>
      <c r="D248" s="61">
        <v>40</v>
      </c>
      <c r="E248" s="15">
        <v>0.45</v>
      </c>
      <c r="F248" s="15">
        <v>0.36</v>
      </c>
      <c r="G248" s="15">
        <v>4.2</v>
      </c>
      <c r="H248" s="15">
        <v>3.3</v>
      </c>
      <c r="I248" s="15">
        <v>1.3</v>
      </c>
      <c r="J248" s="15">
        <v>1</v>
      </c>
      <c r="K248" s="15">
        <v>44.5</v>
      </c>
      <c r="L248" s="15">
        <v>42.8</v>
      </c>
      <c r="M248" s="15">
        <v>8.5</v>
      </c>
      <c r="N248" s="15">
        <v>6.8</v>
      </c>
      <c r="O248" s="15">
        <v>0.025</v>
      </c>
      <c r="P248" s="15">
        <v>0.02</v>
      </c>
      <c r="Q248" s="15">
        <v>8.46</v>
      </c>
      <c r="R248" s="15">
        <v>8.12</v>
      </c>
      <c r="S248" s="15">
        <v>0.36</v>
      </c>
      <c r="T248" s="15">
        <v>0.34</v>
      </c>
      <c r="U248" s="15">
        <v>8.1</v>
      </c>
      <c r="V248" s="20">
        <v>7.75</v>
      </c>
    </row>
    <row r="249" spans="1:22" ht="12" customHeight="1">
      <c r="A249" s="85" t="s">
        <v>152</v>
      </c>
      <c r="B249" s="84" t="s">
        <v>100</v>
      </c>
      <c r="C249" s="24" t="s">
        <v>41</v>
      </c>
      <c r="D249" s="24" t="s">
        <v>42</v>
      </c>
      <c r="E249" s="22">
        <v>10.5</v>
      </c>
      <c r="F249" s="22">
        <v>7.34</v>
      </c>
      <c r="G249" s="22">
        <v>9.9</v>
      </c>
      <c r="H249" s="22">
        <v>6.45</v>
      </c>
      <c r="I249" s="22">
        <v>13.38</v>
      </c>
      <c r="J249" s="22">
        <v>10.04</v>
      </c>
      <c r="K249" s="22">
        <v>177.67</v>
      </c>
      <c r="L249" s="22">
        <v>135.6</v>
      </c>
      <c r="M249" s="22">
        <v>12.85</v>
      </c>
      <c r="N249" s="22">
        <v>9.82</v>
      </c>
      <c r="O249" s="22">
        <v>0.18</v>
      </c>
      <c r="P249" s="22">
        <v>0.16</v>
      </c>
      <c r="Q249" s="22">
        <v>38.08</v>
      </c>
      <c r="R249" s="22">
        <v>30.46</v>
      </c>
      <c r="S249" s="22">
        <v>2.03</v>
      </c>
      <c r="T249" s="22">
        <v>1.62</v>
      </c>
      <c r="U249" s="22">
        <v>20.24</v>
      </c>
      <c r="V249" s="22">
        <v>15.18</v>
      </c>
    </row>
    <row r="250" spans="1:22" ht="11.25">
      <c r="A250" s="85" t="s">
        <v>101</v>
      </c>
      <c r="B250" s="84" t="s">
        <v>102</v>
      </c>
      <c r="C250" s="36">
        <v>75</v>
      </c>
      <c r="D250" s="36">
        <v>50</v>
      </c>
      <c r="E250" s="22">
        <v>11.16</v>
      </c>
      <c r="F250" s="22">
        <v>7.44</v>
      </c>
      <c r="G250" s="22">
        <v>12.44</v>
      </c>
      <c r="H250" s="22">
        <v>7.96</v>
      </c>
      <c r="I250" s="22">
        <v>17.3</v>
      </c>
      <c r="J250" s="22">
        <v>6.2</v>
      </c>
      <c r="K250" s="22">
        <v>213.76</v>
      </c>
      <c r="L250" s="22">
        <v>146.17</v>
      </c>
      <c r="M250" s="22">
        <v>0.56</v>
      </c>
      <c r="N250" s="22">
        <v>0.37</v>
      </c>
      <c r="O250" s="22">
        <v>0.081</v>
      </c>
      <c r="P250" s="55">
        <v>0.054</v>
      </c>
      <c r="Q250" s="22">
        <v>35.66</v>
      </c>
      <c r="R250" s="22">
        <v>23.77</v>
      </c>
      <c r="S250" s="22">
        <v>1.35</v>
      </c>
      <c r="T250" s="22">
        <v>0.9</v>
      </c>
      <c r="U250" s="22">
        <v>6.27</v>
      </c>
      <c r="V250" s="22">
        <v>3.27</v>
      </c>
    </row>
    <row r="251" spans="1:22" ht="11.25">
      <c r="A251" s="85" t="s">
        <v>153</v>
      </c>
      <c r="B251" s="84" t="s">
        <v>165</v>
      </c>
      <c r="C251" s="35" t="s">
        <v>147</v>
      </c>
      <c r="D251" s="35" t="s">
        <v>148</v>
      </c>
      <c r="E251" s="22">
        <v>4.03</v>
      </c>
      <c r="F251" s="22">
        <v>3.1</v>
      </c>
      <c r="G251" s="22">
        <v>4.12</v>
      </c>
      <c r="H251" s="22">
        <v>3.17</v>
      </c>
      <c r="I251" s="22">
        <v>21.54</v>
      </c>
      <c r="J251" s="22">
        <v>16.57</v>
      </c>
      <c r="K251" s="22">
        <v>139.36</v>
      </c>
      <c r="L251" s="22">
        <v>107.2</v>
      </c>
      <c r="M251" s="24">
        <v>0</v>
      </c>
      <c r="N251" s="24">
        <v>0</v>
      </c>
      <c r="O251" s="24">
        <v>0.17</v>
      </c>
      <c r="P251" s="24">
        <v>0.13</v>
      </c>
      <c r="Q251" s="22">
        <v>27.9</v>
      </c>
      <c r="R251" s="24">
        <v>21.46</v>
      </c>
      <c r="S251" s="24">
        <v>2.57</v>
      </c>
      <c r="T251" s="24">
        <v>1.98</v>
      </c>
      <c r="U251" s="24">
        <v>23.45</v>
      </c>
      <c r="V251" s="24">
        <v>16.12</v>
      </c>
    </row>
    <row r="252" spans="1:22" ht="11.25">
      <c r="A252" s="85" t="s">
        <v>205</v>
      </c>
      <c r="B252" s="84" t="s">
        <v>206</v>
      </c>
      <c r="C252" s="36">
        <v>200</v>
      </c>
      <c r="D252" s="36">
        <v>150</v>
      </c>
      <c r="E252" s="22">
        <v>0.27</v>
      </c>
      <c r="F252" s="22">
        <v>0.2</v>
      </c>
      <c r="G252" s="22">
        <v>0</v>
      </c>
      <c r="H252" s="22">
        <v>0</v>
      </c>
      <c r="I252" s="22">
        <v>15.63</v>
      </c>
      <c r="J252" s="22">
        <v>11.72</v>
      </c>
      <c r="K252" s="22">
        <v>63.58</v>
      </c>
      <c r="L252" s="22">
        <v>47.69</v>
      </c>
      <c r="M252" s="22">
        <v>0</v>
      </c>
      <c r="N252" s="22">
        <v>0</v>
      </c>
      <c r="O252" s="55">
        <v>0.02</v>
      </c>
      <c r="P252" s="55">
        <v>0.015</v>
      </c>
      <c r="Q252" s="22">
        <v>12.1</v>
      </c>
      <c r="R252" s="22">
        <v>9.1</v>
      </c>
      <c r="S252" s="22">
        <v>0.47</v>
      </c>
      <c r="T252" s="22">
        <v>0.35</v>
      </c>
      <c r="U252" s="22">
        <v>6.3</v>
      </c>
      <c r="V252" s="22">
        <v>4.73</v>
      </c>
    </row>
    <row r="253" spans="1:22" ht="11.25">
      <c r="A253" s="85"/>
      <c r="B253" s="84" t="s">
        <v>77</v>
      </c>
      <c r="C253" s="24" t="s">
        <v>28</v>
      </c>
      <c r="D253" s="24" t="s">
        <v>28</v>
      </c>
      <c r="E253" s="22">
        <v>1.52</v>
      </c>
      <c r="F253" s="22">
        <v>1.52</v>
      </c>
      <c r="G253" s="22">
        <v>0.18</v>
      </c>
      <c r="H253" s="22">
        <v>0.18</v>
      </c>
      <c r="I253" s="22">
        <v>10.94</v>
      </c>
      <c r="J253" s="22">
        <v>10.94</v>
      </c>
      <c r="K253" s="22">
        <v>47.46</v>
      </c>
      <c r="L253" s="22">
        <v>47.46</v>
      </c>
      <c r="M253" s="24">
        <v>0</v>
      </c>
      <c r="N253" s="24">
        <v>0</v>
      </c>
      <c r="O253" s="14">
        <v>0.02</v>
      </c>
      <c r="P253" s="14">
        <v>0.02</v>
      </c>
      <c r="Q253" s="14">
        <v>4.6</v>
      </c>
      <c r="R253" s="14">
        <v>4.6</v>
      </c>
      <c r="S253" s="14">
        <v>0.22</v>
      </c>
      <c r="T253" s="14">
        <v>0.22</v>
      </c>
      <c r="U253" s="14">
        <v>5.66</v>
      </c>
      <c r="V253" s="14">
        <v>5.66</v>
      </c>
    </row>
    <row r="254" spans="1:22" ht="11.25">
      <c r="A254" s="85"/>
      <c r="B254" s="84" t="s">
        <v>78</v>
      </c>
      <c r="C254" s="24" t="s">
        <v>29</v>
      </c>
      <c r="D254" s="24" t="s">
        <v>29</v>
      </c>
      <c r="E254" s="15">
        <v>2.32</v>
      </c>
      <c r="F254" s="15">
        <v>2.32</v>
      </c>
      <c r="G254" s="15">
        <v>0.46</v>
      </c>
      <c r="H254" s="15">
        <v>0.46</v>
      </c>
      <c r="I254" s="15">
        <v>19.94</v>
      </c>
      <c r="J254" s="15">
        <v>19.94</v>
      </c>
      <c r="K254" s="15">
        <v>85.14</v>
      </c>
      <c r="L254" s="15">
        <v>85.14</v>
      </c>
      <c r="M254" s="14">
        <v>0</v>
      </c>
      <c r="N254" s="14">
        <v>0</v>
      </c>
      <c r="O254" s="15">
        <v>0.04</v>
      </c>
      <c r="P254" s="14">
        <v>0.04</v>
      </c>
      <c r="Q254" s="14">
        <v>9.5</v>
      </c>
      <c r="R254" s="14">
        <v>9.5</v>
      </c>
      <c r="S254" s="14">
        <v>1.28</v>
      </c>
      <c r="T254" s="14">
        <v>1.28</v>
      </c>
      <c r="U254" s="14">
        <v>19.4</v>
      </c>
      <c r="V254" s="14">
        <v>19.4</v>
      </c>
    </row>
    <row r="255" spans="1:22" ht="11.25">
      <c r="A255" s="86"/>
      <c r="B255" s="87"/>
      <c r="C255" s="37"/>
      <c r="D255" s="37"/>
      <c r="E255" s="40">
        <f>SUM(E248:E254)</f>
        <v>30.25</v>
      </c>
      <c r="F255" s="40">
        <f aca="true" t="shared" si="44" ref="F255:V255">SUM(F248:F254)</f>
        <v>22.28</v>
      </c>
      <c r="G255" s="40">
        <f t="shared" si="44"/>
        <v>31.3</v>
      </c>
      <c r="H255" s="40">
        <f t="shared" si="44"/>
        <v>21.520000000000003</v>
      </c>
      <c r="I255" s="40">
        <f t="shared" si="44"/>
        <v>100.03</v>
      </c>
      <c r="J255" s="40">
        <f t="shared" si="44"/>
        <v>76.41</v>
      </c>
      <c r="K255" s="40">
        <f t="shared" si="44"/>
        <v>771.47</v>
      </c>
      <c r="L255" s="40">
        <f t="shared" si="44"/>
        <v>612.06</v>
      </c>
      <c r="M255" s="40">
        <f t="shared" si="44"/>
        <v>21.91</v>
      </c>
      <c r="N255" s="40">
        <f t="shared" si="44"/>
        <v>16.990000000000002</v>
      </c>
      <c r="O255" s="40">
        <f t="shared" si="44"/>
        <v>0.536</v>
      </c>
      <c r="P255" s="40">
        <f t="shared" si="44"/>
        <v>0.439</v>
      </c>
      <c r="Q255" s="40">
        <f t="shared" si="44"/>
        <v>136.29999999999998</v>
      </c>
      <c r="R255" s="40">
        <f t="shared" si="44"/>
        <v>107.00999999999999</v>
      </c>
      <c r="S255" s="40">
        <f t="shared" si="44"/>
        <v>8.28</v>
      </c>
      <c r="T255" s="40">
        <f t="shared" si="44"/>
        <v>6.6899999999999995</v>
      </c>
      <c r="U255" s="40">
        <f t="shared" si="44"/>
        <v>89.41999999999999</v>
      </c>
      <c r="V255" s="40">
        <f t="shared" si="44"/>
        <v>72.10999999999999</v>
      </c>
    </row>
    <row r="256" spans="1:22" ht="11.25">
      <c r="A256" s="88" t="s">
        <v>157</v>
      </c>
      <c r="B256" s="88"/>
      <c r="C256" s="33"/>
      <c r="D256" s="33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ht="11.25">
      <c r="A257" s="85" t="s">
        <v>124</v>
      </c>
      <c r="B257" s="84" t="s">
        <v>45</v>
      </c>
      <c r="C257" s="36">
        <v>100</v>
      </c>
      <c r="D257" s="36">
        <v>100</v>
      </c>
      <c r="E257" s="22">
        <v>3.06</v>
      </c>
      <c r="F257" s="22">
        <v>3.06</v>
      </c>
      <c r="G257" s="22">
        <v>2.64</v>
      </c>
      <c r="H257" s="22">
        <v>2.64</v>
      </c>
      <c r="I257" s="22">
        <v>5.06</v>
      </c>
      <c r="J257" s="22">
        <v>5.06</v>
      </c>
      <c r="K257" s="22">
        <v>56.23</v>
      </c>
      <c r="L257" s="22">
        <v>56.23</v>
      </c>
      <c r="M257" s="22">
        <v>1.37</v>
      </c>
      <c r="N257" s="22">
        <v>1.37</v>
      </c>
      <c r="O257" s="22">
        <v>0.06</v>
      </c>
      <c r="P257" s="22">
        <v>0.06</v>
      </c>
      <c r="Q257" s="22">
        <v>189.6</v>
      </c>
      <c r="R257" s="22">
        <v>189.6</v>
      </c>
      <c r="S257" s="22">
        <v>0.16</v>
      </c>
      <c r="T257" s="22">
        <v>0.16</v>
      </c>
      <c r="U257" s="20">
        <v>14.7</v>
      </c>
      <c r="V257" s="20">
        <v>14.7</v>
      </c>
    </row>
    <row r="258" spans="1:22" ht="11.25">
      <c r="A258" s="85" t="s">
        <v>133</v>
      </c>
      <c r="B258" s="84" t="s">
        <v>51</v>
      </c>
      <c r="C258" s="24" t="s">
        <v>52</v>
      </c>
      <c r="D258" s="24" t="s">
        <v>52</v>
      </c>
      <c r="E258" s="22">
        <v>11.56</v>
      </c>
      <c r="F258" s="22">
        <v>11.56</v>
      </c>
      <c r="G258" s="22">
        <v>8.77</v>
      </c>
      <c r="H258" s="22">
        <v>8.77</v>
      </c>
      <c r="I258" s="22">
        <v>18.03</v>
      </c>
      <c r="J258" s="22">
        <v>18.03</v>
      </c>
      <c r="K258" s="22">
        <v>173.34</v>
      </c>
      <c r="L258" s="22">
        <v>173.34</v>
      </c>
      <c r="M258" s="22">
        <v>2.97</v>
      </c>
      <c r="N258" s="22">
        <v>2.97</v>
      </c>
      <c r="O258" s="22">
        <v>0.04</v>
      </c>
      <c r="P258" s="22">
        <v>0.04</v>
      </c>
      <c r="Q258" s="22">
        <v>23.63</v>
      </c>
      <c r="R258" s="22">
        <v>23.63</v>
      </c>
      <c r="S258" s="22">
        <v>0.51</v>
      </c>
      <c r="T258" s="22">
        <v>0.51</v>
      </c>
      <c r="U258" s="22">
        <v>8.6</v>
      </c>
      <c r="V258" s="22">
        <v>8.6</v>
      </c>
    </row>
    <row r="259" spans="1:22" ht="11.25">
      <c r="A259" s="85" t="s">
        <v>122</v>
      </c>
      <c r="B259" s="84" t="s">
        <v>181</v>
      </c>
      <c r="C259" s="35" t="s">
        <v>147</v>
      </c>
      <c r="D259" s="35" t="s">
        <v>148</v>
      </c>
      <c r="E259" s="15">
        <v>2.57</v>
      </c>
      <c r="F259" s="15">
        <v>1.98</v>
      </c>
      <c r="G259" s="15">
        <v>3.96</v>
      </c>
      <c r="H259" s="15">
        <v>3.05</v>
      </c>
      <c r="I259" s="15">
        <v>15.42</v>
      </c>
      <c r="J259" s="15">
        <v>8.79</v>
      </c>
      <c r="K259" s="15">
        <v>225.61</v>
      </c>
      <c r="L259" s="15">
        <v>170.47</v>
      </c>
      <c r="M259" s="15">
        <v>6</v>
      </c>
      <c r="N259" s="15">
        <v>4.6</v>
      </c>
      <c r="O259" s="15">
        <v>0.14</v>
      </c>
      <c r="P259" s="15">
        <v>0.11</v>
      </c>
      <c r="Q259" s="15">
        <v>36.98</v>
      </c>
      <c r="R259" s="15">
        <v>29.58</v>
      </c>
      <c r="S259" s="15">
        <v>1.09</v>
      </c>
      <c r="T259" s="15">
        <v>0.81</v>
      </c>
      <c r="U259" s="15">
        <v>11.05</v>
      </c>
      <c r="V259" s="15">
        <v>8.5</v>
      </c>
    </row>
    <row r="260" spans="1:22" ht="11.25">
      <c r="A260" s="85" t="s">
        <v>79</v>
      </c>
      <c r="B260" s="84" t="s">
        <v>32</v>
      </c>
      <c r="C260" s="36">
        <v>200</v>
      </c>
      <c r="D260" s="36">
        <v>150</v>
      </c>
      <c r="E260" s="22">
        <v>0.2</v>
      </c>
      <c r="F260" s="22">
        <v>0.15</v>
      </c>
      <c r="G260" s="24">
        <v>0</v>
      </c>
      <c r="H260" s="24">
        <v>0</v>
      </c>
      <c r="I260" s="22">
        <v>5.06</v>
      </c>
      <c r="J260" s="22">
        <v>3.79</v>
      </c>
      <c r="K260" s="22">
        <v>21.04</v>
      </c>
      <c r="L260" s="22">
        <v>15.78</v>
      </c>
      <c r="M260" s="22">
        <v>0</v>
      </c>
      <c r="N260" s="22">
        <v>0</v>
      </c>
      <c r="O260" s="36">
        <v>0</v>
      </c>
      <c r="P260" s="36">
        <v>0</v>
      </c>
      <c r="Q260" s="22">
        <v>5.05</v>
      </c>
      <c r="R260" s="22">
        <v>3.79</v>
      </c>
      <c r="S260" s="22">
        <v>0.84</v>
      </c>
      <c r="T260" s="22">
        <v>0.63</v>
      </c>
      <c r="U260" s="23">
        <v>4.4</v>
      </c>
      <c r="V260" s="23">
        <v>3.3</v>
      </c>
    </row>
    <row r="261" spans="1:22" ht="11.25">
      <c r="A261" s="85"/>
      <c r="B261" s="84" t="s">
        <v>77</v>
      </c>
      <c r="C261" s="24" t="s">
        <v>28</v>
      </c>
      <c r="D261" s="24" t="s">
        <v>28</v>
      </c>
      <c r="E261" s="22">
        <v>1.52</v>
      </c>
      <c r="F261" s="22">
        <v>1.52</v>
      </c>
      <c r="G261" s="22">
        <v>0.18</v>
      </c>
      <c r="H261" s="22">
        <v>0.18</v>
      </c>
      <c r="I261" s="22">
        <v>10.94</v>
      </c>
      <c r="J261" s="22">
        <v>10.94</v>
      </c>
      <c r="K261" s="22">
        <v>47.46</v>
      </c>
      <c r="L261" s="22">
        <v>47.46</v>
      </c>
      <c r="M261" s="24">
        <v>0</v>
      </c>
      <c r="N261" s="24">
        <v>0</v>
      </c>
      <c r="O261" s="14">
        <v>0.02</v>
      </c>
      <c r="P261" s="14">
        <v>0.02</v>
      </c>
      <c r="Q261" s="14">
        <v>4.6</v>
      </c>
      <c r="R261" s="14">
        <v>4.6</v>
      </c>
      <c r="S261" s="14">
        <v>0.22</v>
      </c>
      <c r="T261" s="14">
        <v>0.22</v>
      </c>
      <c r="U261" s="14">
        <v>5.66</v>
      </c>
      <c r="V261" s="14">
        <v>5.66</v>
      </c>
    </row>
    <row r="262" spans="1:22" ht="11.25">
      <c r="A262" s="37"/>
      <c r="B262" s="38"/>
      <c r="C262" s="37"/>
      <c r="D262" s="37"/>
      <c r="E262" s="40">
        <f>SUM(E257:E261)</f>
        <v>18.91</v>
      </c>
      <c r="F262" s="40">
        <f aca="true" t="shared" si="45" ref="F262:V262">SUM(F257:F261)</f>
        <v>18.27</v>
      </c>
      <c r="G262" s="40">
        <f t="shared" si="45"/>
        <v>15.55</v>
      </c>
      <c r="H262" s="40">
        <f t="shared" si="45"/>
        <v>14.64</v>
      </c>
      <c r="I262" s="40">
        <f t="shared" si="45"/>
        <v>54.51</v>
      </c>
      <c r="J262" s="40">
        <f t="shared" si="45"/>
        <v>46.61</v>
      </c>
      <c r="K262" s="40">
        <f t="shared" si="45"/>
        <v>523.6800000000001</v>
      </c>
      <c r="L262" s="40">
        <f t="shared" si="45"/>
        <v>463.2799999999999</v>
      </c>
      <c r="M262" s="40">
        <f t="shared" si="45"/>
        <v>10.34</v>
      </c>
      <c r="N262" s="40">
        <f t="shared" si="45"/>
        <v>8.94</v>
      </c>
      <c r="O262" s="40">
        <f t="shared" si="45"/>
        <v>0.26</v>
      </c>
      <c r="P262" s="40">
        <f t="shared" si="45"/>
        <v>0.23</v>
      </c>
      <c r="Q262" s="40">
        <f t="shared" si="45"/>
        <v>259.86</v>
      </c>
      <c r="R262" s="40">
        <f t="shared" si="45"/>
        <v>251.2</v>
      </c>
      <c r="S262" s="40">
        <f t="shared" si="45"/>
        <v>2.8200000000000003</v>
      </c>
      <c r="T262" s="40">
        <f t="shared" si="45"/>
        <v>2.33</v>
      </c>
      <c r="U262" s="40">
        <f t="shared" si="45"/>
        <v>44.41</v>
      </c>
      <c r="V262" s="40">
        <f t="shared" si="45"/>
        <v>40.75999999999999</v>
      </c>
    </row>
    <row r="263" spans="1:22" ht="11.25">
      <c r="A263" s="37"/>
      <c r="B263" s="38"/>
      <c r="C263" s="37"/>
      <c r="D263" s="37"/>
      <c r="E263" s="40">
        <f>SUM(E243+E246+E255+E262)</f>
        <v>61.94</v>
      </c>
      <c r="F263" s="40">
        <f aca="true" t="shared" si="46" ref="F263:V263">SUM(F243+F246+F255+F262)</f>
        <v>50.42</v>
      </c>
      <c r="G263" s="40">
        <f t="shared" si="46"/>
        <v>61.34</v>
      </c>
      <c r="H263" s="40">
        <f t="shared" si="46"/>
        <v>47.34</v>
      </c>
      <c r="I263" s="40">
        <f t="shared" si="46"/>
        <v>227.47</v>
      </c>
      <c r="J263" s="40">
        <f t="shared" si="46"/>
        <v>179.5</v>
      </c>
      <c r="K263" s="40">
        <f t="shared" si="46"/>
        <v>1766.67</v>
      </c>
      <c r="L263" s="40">
        <f t="shared" si="46"/>
        <v>1433.4099999999999</v>
      </c>
      <c r="M263" s="40">
        <f t="shared" si="46"/>
        <v>42.209999999999994</v>
      </c>
      <c r="N263" s="40">
        <f t="shared" si="46"/>
        <v>33.84</v>
      </c>
      <c r="O263" s="40">
        <f t="shared" si="46"/>
        <v>1.2610000000000001</v>
      </c>
      <c r="P263" s="40">
        <f t="shared" si="46"/>
        <v>1.01</v>
      </c>
      <c r="Q263" s="40">
        <f t="shared" si="46"/>
        <v>673.76</v>
      </c>
      <c r="R263" s="40">
        <f t="shared" si="46"/>
        <v>566.78</v>
      </c>
      <c r="S263" s="40">
        <f t="shared" si="46"/>
        <v>14.49</v>
      </c>
      <c r="T263" s="40">
        <f t="shared" si="46"/>
        <v>11.77</v>
      </c>
      <c r="U263" s="40">
        <f t="shared" si="46"/>
        <v>175.32999999999998</v>
      </c>
      <c r="V263" s="40">
        <f t="shared" si="46"/>
        <v>139.89</v>
      </c>
    </row>
    <row r="264" spans="1:22" ht="11.25">
      <c r="A264" s="90" t="s">
        <v>86</v>
      </c>
      <c r="B264" s="90"/>
      <c r="C264" s="30"/>
      <c r="D264" s="30"/>
      <c r="E264" s="31"/>
      <c r="F264" s="31"/>
      <c r="G264" s="31"/>
      <c r="H264" s="31"/>
      <c r="I264" s="31"/>
      <c r="J264" s="31"/>
      <c r="K264" s="32"/>
      <c r="L264" s="32"/>
      <c r="M264" s="31"/>
      <c r="N264" s="31"/>
      <c r="O264" s="31"/>
      <c r="P264" s="31"/>
      <c r="Q264" s="31"/>
      <c r="R264" s="31"/>
      <c r="S264" s="31"/>
      <c r="T264" s="31"/>
      <c r="U264" s="31"/>
      <c r="V264" s="31"/>
    </row>
    <row r="265" spans="1:22" ht="11.25">
      <c r="A265" s="88" t="s">
        <v>13</v>
      </c>
      <c r="B265" s="88"/>
      <c r="C265" s="33"/>
      <c r="D265" s="33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ht="11.25" customHeight="1">
      <c r="A266" s="83" t="s">
        <v>130</v>
      </c>
      <c r="B266" s="84" t="s">
        <v>47</v>
      </c>
      <c r="C266" s="24" t="s">
        <v>48</v>
      </c>
      <c r="D266" s="24" t="s">
        <v>49</v>
      </c>
      <c r="E266" s="22">
        <v>2.27</v>
      </c>
      <c r="F266" s="22">
        <v>1.53</v>
      </c>
      <c r="G266" s="22">
        <v>4.49</v>
      </c>
      <c r="H266" s="22">
        <v>4.2</v>
      </c>
      <c r="I266" s="22">
        <v>21.35</v>
      </c>
      <c r="J266" s="22">
        <v>16.21</v>
      </c>
      <c r="K266" s="22">
        <v>134.93</v>
      </c>
      <c r="L266" s="22">
        <v>108.8</v>
      </c>
      <c r="M266" s="22">
        <v>0.1</v>
      </c>
      <c r="N266" s="22">
        <v>0.1</v>
      </c>
      <c r="O266" s="22">
        <v>0.02</v>
      </c>
      <c r="P266" s="22">
        <v>0.01</v>
      </c>
      <c r="Q266" s="23">
        <v>5.2</v>
      </c>
      <c r="R266" s="23">
        <v>3.4</v>
      </c>
      <c r="S266" s="22">
        <v>0.22</v>
      </c>
      <c r="T266" s="22">
        <v>0.11</v>
      </c>
      <c r="U266" s="22">
        <v>9.6</v>
      </c>
      <c r="V266" s="22">
        <v>7.5</v>
      </c>
    </row>
    <row r="267" spans="1:22" ht="11.25">
      <c r="A267" s="85" t="s">
        <v>154</v>
      </c>
      <c r="B267" s="84" t="s">
        <v>191</v>
      </c>
      <c r="C267" s="24" t="s">
        <v>37</v>
      </c>
      <c r="D267" s="24" t="s">
        <v>38</v>
      </c>
      <c r="E267" s="22">
        <v>7.99</v>
      </c>
      <c r="F267" s="22">
        <v>6</v>
      </c>
      <c r="G267" s="22">
        <v>7.33</v>
      </c>
      <c r="H267" s="22">
        <v>4.54</v>
      </c>
      <c r="I267" s="22">
        <v>37.51</v>
      </c>
      <c r="J267" s="22">
        <v>28.14</v>
      </c>
      <c r="K267" s="22">
        <v>230.02</v>
      </c>
      <c r="L267" s="22">
        <v>177.48</v>
      </c>
      <c r="M267" s="22">
        <v>1.31</v>
      </c>
      <c r="N267" s="22">
        <v>0.98</v>
      </c>
      <c r="O267" s="22">
        <v>0.07</v>
      </c>
      <c r="P267" s="22">
        <v>0.05</v>
      </c>
      <c r="Q267" s="22">
        <v>142.08</v>
      </c>
      <c r="R267" s="23">
        <v>106.6</v>
      </c>
      <c r="S267" s="55">
        <v>0.11</v>
      </c>
      <c r="T267" s="22">
        <v>0.08</v>
      </c>
      <c r="U267" s="22">
        <v>24.33</v>
      </c>
      <c r="V267" s="22">
        <v>11.25</v>
      </c>
    </row>
    <row r="268" spans="1:22" ht="11.25">
      <c r="A268" s="85" t="s">
        <v>117</v>
      </c>
      <c r="B268" s="84" t="s">
        <v>50</v>
      </c>
      <c r="C268" s="36">
        <v>180</v>
      </c>
      <c r="D268" s="36">
        <v>150</v>
      </c>
      <c r="E268" s="22">
        <v>2.52</v>
      </c>
      <c r="F268" s="22">
        <v>2.1</v>
      </c>
      <c r="G268" s="22">
        <v>1.64</v>
      </c>
      <c r="H268" s="22">
        <v>1.37</v>
      </c>
      <c r="I268" s="22">
        <v>13.94</v>
      </c>
      <c r="J268" s="22">
        <v>11.62</v>
      </c>
      <c r="K268" s="22">
        <v>80.61</v>
      </c>
      <c r="L268" s="22">
        <v>67.17</v>
      </c>
      <c r="M268" s="22">
        <v>0.75</v>
      </c>
      <c r="N268" s="22">
        <v>0.62</v>
      </c>
      <c r="O268" s="22">
        <v>0.03</v>
      </c>
      <c r="P268" s="22">
        <v>0.03</v>
      </c>
      <c r="Q268" s="22">
        <v>110.6</v>
      </c>
      <c r="R268" s="23">
        <v>92.2</v>
      </c>
      <c r="S268" s="22">
        <v>0.2</v>
      </c>
      <c r="T268" s="23">
        <v>0.2</v>
      </c>
      <c r="U268" s="22">
        <v>19.8</v>
      </c>
      <c r="V268" s="22">
        <v>16.5</v>
      </c>
    </row>
    <row r="269" spans="1:22" ht="11.25">
      <c r="A269" s="86"/>
      <c r="B269" s="87"/>
      <c r="C269" s="39"/>
      <c r="D269" s="39"/>
      <c r="E269" s="40">
        <f>SUM(E266:E268)</f>
        <v>12.78</v>
      </c>
      <c r="F269" s="40">
        <f aca="true" t="shared" si="47" ref="F269:V269">SUM(F266:F268)</f>
        <v>9.63</v>
      </c>
      <c r="G269" s="40">
        <f t="shared" si="47"/>
        <v>13.46</v>
      </c>
      <c r="H269" s="40">
        <f t="shared" si="47"/>
        <v>10.11</v>
      </c>
      <c r="I269" s="40">
        <f t="shared" si="47"/>
        <v>72.8</v>
      </c>
      <c r="J269" s="40">
        <f t="shared" si="47"/>
        <v>55.97</v>
      </c>
      <c r="K269" s="40">
        <f t="shared" si="47"/>
        <v>445.56000000000006</v>
      </c>
      <c r="L269" s="40">
        <f t="shared" si="47"/>
        <v>353.45</v>
      </c>
      <c r="M269" s="40">
        <f t="shared" si="47"/>
        <v>2.16</v>
      </c>
      <c r="N269" s="40">
        <f t="shared" si="47"/>
        <v>1.7000000000000002</v>
      </c>
      <c r="O269" s="40">
        <f t="shared" si="47"/>
        <v>0.12000000000000001</v>
      </c>
      <c r="P269" s="40">
        <f t="shared" si="47"/>
        <v>0.09</v>
      </c>
      <c r="Q269" s="40">
        <f t="shared" si="47"/>
        <v>257.88</v>
      </c>
      <c r="R269" s="40">
        <f t="shared" si="47"/>
        <v>202.2</v>
      </c>
      <c r="S269" s="40">
        <f t="shared" si="47"/>
        <v>0.53</v>
      </c>
      <c r="T269" s="40">
        <f t="shared" si="47"/>
        <v>0.39</v>
      </c>
      <c r="U269" s="40">
        <f t="shared" si="47"/>
        <v>53.730000000000004</v>
      </c>
      <c r="V269" s="40">
        <f t="shared" si="47"/>
        <v>35.25</v>
      </c>
    </row>
    <row r="270" spans="1:22" ht="12.75" customHeight="1">
      <c r="A270" s="88" t="s">
        <v>20</v>
      </c>
      <c r="B270" s="88"/>
      <c r="C270" s="33"/>
      <c r="D270" s="33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ht="11.25">
      <c r="A271" s="85" t="s">
        <v>185</v>
      </c>
      <c r="B271" s="84" t="s">
        <v>158</v>
      </c>
      <c r="C271" s="36">
        <v>150</v>
      </c>
      <c r="D271" s="36">
        <v>100</v>
      </c>
      <c r="E271" s="22">
        <v>4.35</v>
      </c>
      <c r="F271" s="22">
        <v>2.9</v>
      </c>
      <c r="G271" s="22">
        <v>3.75</v>
      </c>
      <c r="H271" s="22">
        <v>2.5</v>
      </c>
      <c r="I271" s="22">
        <v>6</v>
      </c>
      <c r="J271" s="22">
        <v>4</v>
      </c>
      <c r="K271" s="22">
        <v>75</v>
      </c>
      <c r="L271" s="22">
        <v>50</v>
      </c>
      <c r="M271" s="22">
        <v>1.05</v>
      </c>
      <c r="N271" s="22">
        <v>0.7</v>
      </c>
      <c r="O271" s="22">
        <v>0.06</v>
      </c>
      <c r="P271" s="22">
        <v>0.04</v>
      </c>
      <c r="Q271" s="22">
        <v>180</v>
      </c>
      <c r="R271" s="22">
        <v>120</v>
      </c>
      <c r="S271" s="22">
        <v>0.15</v>
      </c>
      <c r="T271" s="22">
        <v>0.1</v>
      </c>
      <c r="U271" s="22">
        <v>21</v>
      </c>
      <c r="V271" s="22">
        <v>14</v>
      </c>
    </row>
    <row r="272" spans="1:22" ht="11.25">
      <c r="A272" s="85" t="s">
        <v>126</v>
      </c>
      <c r="B272" s="84" t="s">
        <v>170</v>
      </c>
      <c r="C272" s="60">
        <v>100</v>
      </c>
      <c r="D272" s="60">
        <v>95</v>
      </c>
      <c r="E272" s="15">
        <v>0.43</v>
      </c>
      <c r="F272" s="15">
        <v>0.41</v>
      </c>
      <c r="G272" s="15">
        <v>0.43</v>
      </c>
      <c r="H272" s="15">
        <v>0.41</v>
      </c>
      <c r="I272" s="15">
        <v>9.9</v>
      </c>
      <c r="J272" s="15">
        <v>9.4</v>
      </c>
      <c r="K272" s="15">
        <v>45.25</v>
      </c>
      <c r="L272" s="15">
        <v>43</v>
      </c>
      <c r="M272" s="15">
        <v>11</v>
      </c>
      <c r="N272" s="15">
        <v>10.45</v>
      </c>
      <c r="O272" s="15">
        <v>0.02</v>
      </c>
      <c r="P272" s="15">
        <v>0.02</v>
      </c>
      <c r="Q272" s="15">
        <v>16</v>
      </c>
      <c r="R272" s="15">
        <v>15.2</v>
      </c>
      <c r="S272" s="15">
        <v>0.6</v>
      </c>
      <c r="T272" s="15">
        <v>0.57</v>
      </c>
      <c r="U272" s="20">
        <v>9</v>
      </c>
      <c r="V272" s="20">
        <v>8.5</v>
      </c>
    </row>
    <row r="273" spans="1:22" ht="11.25">
      <c r="A273" s="86"/>
      <c r="B273" s="87"/>
      <c r="C273" s="39"/>
      <c r="D273" s="39"/>
      <c r="E273" s="40">
        <f>SUM(E271:E272)</f>
        <v>4.779999999999999</v>
      </c>
      <c r="F273" s="40">
        <f aca="true" t="shared" si="48" ref="F273:V273">SUM(F271:F272)</f>
        <v>3.31</v>
      </c>
      <c r="G273" s="40">
        <f t="shared" si="48"/>
        <v>4.18</v>
      </c>
      <c r="H273" s="40">
        <f t="shared" si="48"/>
        <v>2.91</v>
      </c>
      <c r="I273" s="40">
        <f t="shared" si="48"/>
        <v>15.9</v>
      </c>
      <c r="J273" s="40">
        <f t="shared" si="48"/>
        <v>13.4</v>
      </c>
      <c r="K273" s="40">
        <f t="shared" si="48"/>
        <v>120.25</v>
      </c>
      <c r="L273" s="40">
        <f t="shared" si="48"/>
        <v>93</v>
      </c>
      <c r="M273" s="40">
        <f t="shared" si="48"/>
        <v>12.05</v>
      </c>
      <c r="N273" s="40">
        <f t="shared" si="48"/>
        <v>11.149999999999999</v>
      </c>
      <c r="O273" s="40">
        <f t="shared" si="48"/>
        <v>0.08</v>
      </c>
      <c r="P273" s="40">
        <f t="shared" si="48"/>
        <v>0.06</v>
      </c>
      <c r="Q273" s="40">
        <f t="shared" si="48"/>
        <v>196</v>
      </c>
      <c r="R273" s="40">
        <f t="shared" si="48"/>
        <v>135.2</v>
      </c>
      <c r="S273" s="40">
        <f t="shared" si="48"/>
        <v>0.75</v>
      </c>
      <c r="T273" s="40">
        <f t="shared" si="48"/>
        <v>0.6699999999999999</v>
      </c>
      <c r="U273" s="40">
        <f t="shared" si="48"/>
        <v>30</v>
      </c>
      <c r="V273" s="40">
        <f t="shared" si="48"/>
        <v>22.5</v>
      </c>
    </row>
    <row r="274" spans="1:22" ht="11.25">
      <c r="A274" s="88" t="s">
        <v>23</v>
      </c>
      <c r="B274" s="88"/>
      <c r="C274" s="33"/>
      <c r="D274" s="33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ht="11.25">
      <c r="A275" s="83" t="s">
        <v>155</v>
      </c>
      <c r="B275" s="84" t="s">
        <v>103</v>
      </c>
      <c r="C275" s="36">
        <v>15</v>
      </c>
      <c r="D275" s="36">
        <v>10</v>
      </c>
      <c r="E275" s="22">
        <v>1.02</v>
      </c>
      <c r="F275" s="22">
        <v>0.68</v>
      </c>
      <c r="G275" s="22">
        <v>0.08</v>
      </c>
      <c r="H275" s="22">
        <v>0.05</v>
      </c>
      <c r="I275" s="22">
        <v>2.91</v>
      </c>
      <c r="J275" s="22">
        <v>1.94</v>
      </c>
      <c r="K275" s="22">
        <v>16.44</v>
      </c>
      <c r="L275" s="22">
        <v>10.96</v>
      </c>
      <c r="M275" s="22">
        <v>2.22</v>
      </c>
      <c r="N275" s="22">
        <v>1.48</v>
      </c>
      <c r="O275" s="22">
        <v>0.01</v>
      </c>
      <c r="P275" s="22">
        <v>0.05</v>
      </c>
      <c r="Q275" s="22">
        <v>7.4</v>
      </c>
      <c r="R275" s="22">
        <v>3.7</v>
      </c>
      <c r="S275" s="22">
        <v>0.32</v>
      </c>
      <c r="T275" s="22">
        <v>0.16</v>
      </c>
      <c r="U275" s="22">
        <v>9.7</v>
      </c>
      <c r="V275" s="22">
        <v>4.85</v>
      </c>
    </row>
    <row r="276" spans="1:22" ht="19.5">
      <c r="A276" s="85" t="s">
        <v>134</v>
      </c>
      <c r="B276" s="84" t="s">
        <v>177</v>
      </c>
      <c r="C276" s="24" t="s">
        <v>25</v>
      </c>
      <c r="D276" s="24" t="s">
        <v>26</v>
      </c>
      <c r="E276" s="22">
        <v>1.8</v>
      </c>
      <c r="F276" s="22">
        <v>1.38</v>
      </c>
      <c r="G276" s="22">
        <v>6.76</v>
      </c>
      <c r="H276" s="22">
        <v>3.01</v>
      </c>
      <c r="I276" s="22">
        <v>18.59</v>
      </c>
      <c r="J276" s="22">
        <v>7.99</v>
      </c>
      <c r="K276" s="22">
        <v>143.43</v>
      </c>
      <c r="L276" s="22">
        <v>107.57</v>
      </c>
      <c r="M276" s="22">
        <v>19.97</v>
      </c>
      <c r="N276" s="22">
        <v>17.23</v>
      </c>
      <c r="O276" s="22">
        <v>0.07</v>
      </c>
      <c r="P276" s="22">
        <v>0.05</v>
      </c>
      <c r="Q276" s="22">
        <v>47.22</v>
      </c>
      <c r="R276" s="22">
        <v>36.4</v>
      </c>
      <c r="S276" s="22">
        <v>1.32</v>
      </c>
      <c r="T276" s="22">
        <v>0.99</v>
      </c>
      <c r="U276" s="22">
        <v>14.9</v>
      </c>
      <c r="V276" s="22">
        <v>8.6</v>
      </c>
    </row>
    <row r="277" spans="1:22" ht="11.25">
      <c r="A277" s="85" t="s">
        <v>190</v>
      </c>
      <c r="B277" s="84" t="s">
        <v>184</v>
      </c>
      <c r="C277" s="24" t="s">
        <v>166</v>
      </c>
      <c r="D277" s="24" t="s">
        <v>147</v>
      </c>
      <c r="E277" s="22">
        <v>12.13</v>
      </c>
      <c r="F277" s="22">
        <v>8.91</v>
      </c>
      <c r="G277" s="22">
        <v>9.5</v>
      </c>
      <c r="H277" s="22">
        <v>6.59</v>
      </c>
      <c r="I277" s="22">
        <v>25.7</v>
      </c>
      <c r="J277" s="22">
        <v>20.43</v>
      </c>
      <c r="K277" s="22">
        <v>237</v>
      </c>
      <c r="L277" s="22">
        <v>177</v>
      </c>
      <c r="M277" s="22">
        <v>3.8</v>
      </c>
      <c r="N277" s="22">
        <v>2.85</v>
      </c>
      <c r="O277" s="22">
        <v>0.17</v>
      </c>
      <c r="P277" s="22">
        <v>0.08</v>
      </c>
      <c r="Q277" s="22">
        <v>24.8</v>
      </c>
      <c r="R277" s="22">
        <v>18.2</v>
      </c>
      <c r="S277" s="22">
        <v>1.82</v>
      </c>
      <c r="T277" s="22">
        <v>1.38</v>
      </c>
      <c r="U277" s="22">
        <v>16.5</v>
      </c>
      <c r="V277" s="22">
        <v>8.2</v>
      </c>
    </row>
    <row r="278" spans="1:22" ht="11.25">
      <c r="A278" s="85" t="s">
        <v>146</v>
      </c>
      <c r="B278" s="89" t="s">
        <v>19</v>
      </c>
      <c r="C278" s="36">
        <v>200</v>
      </c>
      <c r="D278" s="36">
        <v>150</v>
      </c>
      <c r="E278" s="22">
        <v>0.1</v>
      </c>
      <c r="F278" s="22">
        <v>0.07</v>
      </c>
      <c r="G278" s="24">
        <v>0</v>
      </c>
      <c r="H278" s="24">
        <v>0</v>
      </c>
      <c r="I278" s="22">
        <v>28.48</v>
      </c>
      <c r="J278" s="22">
        <v>16.11</v>
      </c>
      <c r="K278" s="22">
        <v>86.3</v>
      </c>
      <c r="L278" s="22">
        <v>64.73</v>
      </c>
      <c r="M278" s="22">
        <v>0.96</v>
      </c>
      <c r="N278" s="22">
        <v>0.72</v>
      </c>
      <c r="O278" s="36">
        <v>0</v>
      </c>
      <c r="P278" s="36">
        <v>0</v>
      </c>
      <c r="Q278" s="22">
        <v>24</v>
      </c>
      <c r="R278" s="22">
        <v>18</v>
      </c>
      <c r="S278" s="22">
        <v>1.2</v>
      </c>
      <c r="T278" s="22">
        <v>0.9</v>
      </c>
      <c r="U278" s="22">
        <v>12</v>
      </c>
      <c r="V278" s="22">
        <v>9</v>
      </c>
    </row>
    <row r="279" spans="1:22" ht="11.25">
      <c r="A279" s="85"/>
      <c r="B279" s="84" t="s">
        <v>77</v>
      </c>
      <c r="C279" s="24" t="s">
        <v>28</v>
      </c>
      <c r="D279" s="24" t="s">
        <v>28</v>
      </c>
      <c r="E279" s="22">
        <v>1.52</v>
      </c>
      <c r="F279" s="22">
        <v>1.52</v>
      </c>
      <c r="G279" s="22">
        <v>0.18</v>
      </c>
      <c r="H279" s="22">
        <v>0.18</v>
      </c>
      <c r="I279" s="22">
        <v>10.94</v>
      </c>
      <c r="J279" s="22">
        <v>10.94</v>
      </c>
      <c r="K279" s="22">
        <v>47.46</v>
      </c>
      <c r="L279" s="22">
        <v>47.46</v>
      </c>
      <c r="M279" s="24">
        <v>0</v>
      </c>
      <c r="N279" s="24">
        <v>0</v>
      </c>
      <c r="O279" s="14">
        <v>0.02</v>
      </c>
      <c r="P279" s="14">
        <v>0.02</v>
      </c>
      <c r="Q279" s="14">
        <v>4.6</v>
      </c>
      <c r="R279" s="14">
        <v>4.6</v>
      </c>
      <c r="S279" s="14">
        <v>0.22</v>
      </c>
      <c r="T279" s="14">
        <v>0.22</v>
      </c>
      <c r="U279" s="14">
        <v>5.66</v>
      </c>
      <c r="V279" s="14">
        <v>5.66</v>
      </c>
    </row>
    <row r="280" spans="1:22" ht="11.25">
      <c r="A280" s="85"/>
      <c r="B280" s="84" t="s">
        <v>78</v>
      </c>
      <c r="C280" s="24" t="s">
        <v>29</v>
      </c>
      <c r="D280" s="24" t="s">
        <v>29</v>
      </c>
      <c r="E280" s="15">
        <v>2.32</v>
      </c>
      <c r="F280" s="15">
        <v>2.32</v>
      </c>
      <c r="G280" s="15">
        <v>0.46</v>
      </c>
      <c r="H280" s="15">
        <v>0.46</v>
      </c>
      <c r="I280" s="15">
        <v>19.94</v>
      </c>
      <c r="J280" s="15">
        <v>19.94</v>
      </c>
      <c r="K280" s="15">
        <v>85.14</v>
      </c>
      <c r="L280" s="15">
        <v>85.14</v>
      </c>
      <c r="M280" s="14">
        <v>0</v>
      </c>
      <c r="N280" s="14">
        <v>0</v>
      </c>
      <c r="O280" s="15">
        <v>0.04</v>
      </c>
      <c r="P280" s="14">
        <v>0.04</v>
      </c>
      <c r="Q280" s="14">
        <v>9.5</v>
      </c>
      <c r="R280" s="14">
        <v>9.5</v>
      </c>
      <c r="S280" s="14">
        <v>1.28</v>
      </c>
      <c r="T280" s="14">
        <v>1.28</v>
      </c>
      <c r="U280" s="14">
        <v>19.4</v>
      </c>
      <c r="V280" s="14">
        <v>19.4</v>
      </c>
    </row>
    <row r="281" spans="1:22" ht="11.25">
      <c r="A281" s="86"/>
      <c r="B281" s="87"/>
      <c r="C281" s="37"/>
      <c r="D281" s="37"/>
      <c r="E281" s="40">
        <f aca="true" t="shared" si="49" ref="E281:V281">SUM(E275:E280)</f>
        <v>18.89</v>
      </c>
      <c r="F281" s="40">
        <f t="shared" si="49"/>
        <v>14.88</v>
      </c>
      <c r="G281" s="40">
        <f t="shared" si="49"/>
        <v>16.98</v>
      </c>
      <c r="H281" s="40">
        <f t="shared" si="49"/>
        <v>10.29</v>
      </c>
      <c r="I281" s="40">
        <f t="shared" si="49"/>
        <v>106.56</v>
      </c>
      <c r="J281" s="40">
        <f t="shared" si="49"/>
        <v>77.35</v>
      </c>
      <c r="K281" s="40">
        <f t="shared" si="49"/>
        <v>615.77</v>
      </c>
      <c r="L281" s="40">
        <f t="shared" si="49"/>
        <v>492.85999999999996</v>
      </c>
      <c r="M281" s="40">
        <f t="shared" si="49"/>
        <v>26.95</v>
      </c>
      <c r="N281" s="40">
        <f t="shared" si="49"/>
        <v>22.28</v>
      </c>
      <c r="O281" s="40">
        <f t="shared" si="49"/>
        <v>0.31</v>
      </c>
      <c r="P281" s="40">
        <f t="shared" si="49"/>
        <v>0.24</v>
      </c>
      <c r="Q281" s="40">
        <f t="shared" si="49"/>
        <v>117.52</v>
      </c>
      <c r="R281" s="40">
        <f t="shared" si="49"/>
        <v>90.39999999999999</v>
      </c>
      <c r="S281" s="40">
        <f t="shared" si="49"/>
        <v>6.16</v>
      </c>
      <c r="T281" s="40">
        <f t="shared" si="49"/>
        <v>4.93</v>
      </c>
      <c r="U281" s="40">
        <f t="shared" si="49"/>
        <v>78.16</v>
      </c>
      <c r="V281" s="40">
        <f t="shared" si="49"/>
        <v>55.71</v>
      </c>
    </row>
    <row r="282" spans="1:22" ht="11.25">
      <c r="A282" s="88" t="s">
        <v>157</v>
      </c>
      <c r="B282" s="88"/>
      <c r="C282" s="33"/>
      <c r="D282" s="33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ht="11.25">
      <c r="A283" s="85" t="s">
        <v>124</v>
      </c>
      <c r="B283" s="84" t="s">
        <v>45</v>
      </c>
      <c r="C283" s="36">
        <v>150</v>
      </c>
      <c r="D283" s="36">
        <v>130</v>
      </c>
      <c r="E283" s="22">
        <v>4.59</v>
      </c>
      <c r="F283" s="22">
        <v>4</v>
      </c>
      <c r="G283" s="22">
        <v>3.96</v>
      </c>
      <c r="H283" s="22">
        <v>3.43</v>
      </c>
      <c r="I283" s="22">
        <v>7.59</v>
      </c>
      <c r="J283" s="22">
        <v>6.6</v>
      </c>
      <c r="K283" s="22">
        <v>84.35</v>
      </c>
      <c r="L283" s="22">
        <v>73.1</v>
      </c>
      <c r="M283" s="15">
        <v>2.05</v>
      </c>
      <c r="N283" s="15">
        <v>1.8</v>
      </c>
      <c r="O283" s="22">
        <v>0.11</v>
      </c>
      <c r="P283" s="22">
        <v>0.1</v>
      </c>
      <c r="Q283" s="22">
        <v>284.4</v>
      </c>
      <c r="R283" s="22">
        <v>246.5</v>
      </c>
      <c r="S283" s="22">
        <v>0.24</v>
      </c>
      <c r="T283" s="22">
        <v>0.21</v>
      </c>
      <c r="U283" s="15">
        <v>22.04</v>
      </c>
      <c r="V283" s="15">
        <v>19.1</v>
      </c>
    </row>
    <row r="284" spans="1:22" ht="11.25">
      <c r="A284" s="85" t="s">
        <v>156</v>
      </c>
      <c r="B284" s="84" t="s">
        <v>104</v>
      </c>
      <c r="C284" s="24" t="s">
        <v>38</v>
      </c>
      <c r="D284" s="24" t="s">
        <v>38</v>
      </c>
      <c r="E284" s="22">
        <v>3.69</v>
      </c>
      <c r="F284" s="22">
        <v>3.69</v>
      </c>
      <c r="G284" s="22">
        <v>14.08</v>
      </c>
      <c r="H284" s="22">
        <v>14.08</v>
      </c>
      <c r="I284" s="22">
        <v>33.02</v>
      </c>
      <c r="J284" s="22">
        <v>33.02</v>
      </c>
      <c r="K284" s="22">
        <v>262.53</v>
      </c>
      <c r="L284" s="22">
        <v>262.53</v>
      </c>
      <c r="M284" s="22">
        <v>1</v>
      </c>
      <c r="N284" s="22">
        <v>1</v>
      </c>
      <c r="O284" s="22">
        <v>0.13</v>
      </c>
      <c r="P284" s="22">
        <v>0.13</v>
      </c>
      <c r="Q284" s="23">
        <v>47.1</v>
      </c>
      <c r="R284" s="23">
        <v>47.1</v>
      </c>
      <c r="S284" s="23">
        <v>1.4</v>
      </c>
      <c r="T284" s="23">
        <v>1.4</v>
      </c>
      <c r="U284" s="23">
        <v>8.1</v>
      </c>
      <c r="V284" s="23">
        <v>8.1</v>
      </c>
    </row>
    <row r="285" spans="1:22" ht="11.25">
      <c r="A285" s="85"/>
      <c r="B285" s="84" t="s">
        <v>77</v>
      </c>
      <c r="C285" s="24" t="s">
        <v>28</v>
      </c>
      <c r="D285" s="24" t="s">
        <v>28</v>
      </c>
      <c r="E285" s="22">
        <v>1.52</v>
      </c>
      <c r="F285" s="22">
        <v>1.52</v>
      </c>
      <c r="G285" s="22">
        <v>0.18</v>
      </c>
      <c r="H285" s="22">
        <v>0.18</v>
      </c>
      <c r="I285" s="22">
        <v>10.94</v>
      </c>
      <c r="J285" s="22">
        <v>10.94</v>
      </c>
      <c r="K285" s="22">
        <v>47.46</v>
      </c>
      <c r="L285" s="22">
        <v>47.46</v>
      </c>
      <c r="M285" s="24">
        <v>0</v>
      </c>
      <c r="N285" s="24">
        <v>0</v>
      </c>
      <c r="O285" s="14">
        <v>0.02</v>
      </c>
      <c r="P285" s="14">
        <v>0.02</v>
      </c>
      <c r="Q285" s="14">
        <v>4.6</v>
      </c>
      <c r="R285" s="14">
        <v>4.6</v>
      </c>
      <c r="S285" s="14">
        <v>0.22</v>
      </c>
      <c r="T285" s="14">
        <v>0.22</v>
      </c>
      <c r="U285" s="14">
        <v>5.66</v>
      </c>
      <c r="V285" s="14">
        <v>5.66</v>
      </c>
    </row>
    <row r="286" spans="1:22" ht="14.25" customHeight="1">
      <c r="A286" s="37"/>
      <c r="B286" s="38"/>
      <c r="C286" s="37"/>
      <c r="D286" s="37"/>
      <c r="E286" s="40">
        <f>SUM(E283:E285)</f>
        <v>9.799999999999999</v>
      </c>
      <c r="F286" s="40">
        <f aca="true" t="shared" si="50" ref="F286:V286">SUM(F283:F285)</f>
        <v>9.209999999999999</v>
      </c>
      <c r="G286" s="40">
        <f t="shared" si="50"/>
        <v>18.22</v>
      </c>
      <c r="H286" s="40">
        <f t="shared" si="50"/>
        <v>17.69</v>
      </c>
      <c r="I286" s="40">
        <f t="shared" si="50"/>
        <v>51.55</v>
      </c>
      <c r="J286" s="40">
        <f t="shared" si="50"/>
        <v>50.56</v>
      </c>
      <c r="K286" s="40">
        <f t="shared" si="50"/>
        <v>394.34</v>
      </c>
      <c r="L286" s="40">
        <f t="shared" si="50"/>
        <v>383.09</v>
      </c>
      <c r="M286" s="40">
        <f t="shared" si="50"/>
        <v>3.05</v>
      </c>
      <c r="N286" s="40">
        <f t="shared" si="50"/>
        <v>2.8</v>
      </c>
      <c r="O286" s="40">
        <f t="shared" si="50"/>
        <v>0.26</v>
      </c>
      <c r="P286" s="40">
        <f t="shared" si="50"/>
        <v>0.25</v>
      </c>
      <c r="Q286" s="40">
        <f t="shared" si="50"/>
        <v>336.1</v>
      </c>
      <c r="R286" s="40">
        <f t="shared" si="50"/>
        <v>298.20000000000005</v>
      </c>
      <c r="S286" s="40">
        <f t="shared" si="50"/>
        <v>1.8599999999999999</v>
      </c>
      <c r="T286" s="40">
        <f t="shared" si="50"/>
        <v>1.8299999999999998</v>
      </c>
      <c r="U286" s="40">
        <f t="shared" si="50"/>
        <v>35.8</v>
      </c>
      <c r="V286" s="40">
        <f t="shared" si="50"/>
        <v>32.86</v>
      </c>
    </row>
    <row r="287" spans="1:22" ht="17.25" customHeight="1">
      <c r="A287" s="37"/>
      <c r="B287" s="38"/>
      <c r="C287" s="37"/>
      <c r="D287" s="37"/>
      <c r="E287" s="40">
        <f>SUM(E269+E273+E281+E286)</f>
        <v>46.25</v>
      </c>
      <c r="F287" s="40">
        <f aca="true" t="shared" si="51" ref="F287:V287">SUM(F269+F273+F281+F286)</f>
        <v>37.03</v>
      </c>
      <c r="G287" s="40">
        <f t="shared" si="51"/>
        <v>52.84</v>
      </c>
      <c r="H287" s="40">
        <f t="shared" si="51"/>
        <v>41</v>
      </c>
      <c r="I287" s="40">
        <f t="shared" si="51"/>
        <v>246.81</v>
      </c>
      <c r="J287" s="40">
        <f t="shared" si="51"/>
        <v>197.28</v>
      </c>
      <c r="K287" s="40">
        <f t="shared" si="51"/>
        <v>1575.9199999999998</v>
      </c>
      <c r="L287" s="40">
        <f t="shared" si="51"/>
        <v>1322.3999999999999</v>
      </c>
      <c r="M287" s="40">
        <f t="shared" si="51"/>
        <v>44.209999999999994</v>
      </c>
      <c r="N287" s="40">
        <f t="shared" si="51"/>
        <v>37.92999999999999</v>
      </c>
      <c r="O287" s="40">
        <f t="shared" si="51"/>
        <v>0.77</v>
      </c>
      <c r="P287" s="40">
        <f t="shared" si="51"/>
        <v>0.64</v>
      </c>
      <c r="Q287" s="40">
        <f t="shared" si="51"/>
        <v>907.5</v>
      </c>
      <c r="R287" s="40">
        <f t="shared" si="51"/>
        <v>726</v>
      </c>
      <c r="S287" s="40">
        <f t="shared" si="51"/>
        <v>9.3</v>
      </c>
      <c r="T287" s="40">
        <f t="shared" si="51"/>
        <v>7.82</v>
      </c>
      <c r="U287" s="40">
        <f t="shared" si="51"/>
        <v>197.69</v>
      </c>
      <c r="V287" s="40">
        <f t="shared" si="51"/>
        <v>146.32</v>
      </c>
    </row>
    <row r="288" spans="1:22" ht="11.25">
      <c r="A288" s="78" t="s">
        <v>72</v>
      </c>
      <c r="B288" s="78"/>
      <c r="C288" s="45"/>
      <c r="D288" s="45"/>
      <c r="E288" s="46">
        <v>269.63</v>
      </c>
      <c r="F288" s="46">
        <v>213.78</v>
      </c>
      <c r="G288" s="46">
        <v>310.2</v>
      </c>
      <c r="H288" s="46">
        <v>242.02</v>
      </c>
      <c r="I288" s="46">
        <v>1295.01</v>
      </c>
      <c r="J288" s="46">
        <v>1043.89</v>
      </c>
      <c r="K288" s="46">
        <v>8864.63</v>
      </c>
      <c r="L288" s="46">
        <v>7309.54</v>
      </c>
      <c r="M288" s="46">
        <v>265.94</v>
      </c>
      <c r="N288" s="46">
        <v>222.68</v>
      </c>
      <c r="O288" s="46">
        <v>4.52</v>
      </c>
      <c r="P288" s="46">
        <v>3.83</v>
      </c>
      <c r="Q288" s="46">
        <v>4334.43</v>
      </c>
      <c r="R288" s="46">
        <v>3667.43</v>
      </c>
      <c r="S288" s="46">
        <v>57.32</v>
      </c>
      <c r="T288" s="46">
        <v>48.36</v>
      </c>
      <c r="U288" s="46">
        <v>986.9</v>
      </c>
      <c r="V288" s="46">
        <v>557.4</v>
      </c>
    </row>
    <row r="289" spans="1:14" ht="11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1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22" ht="48.75">
      <c r="A291" s="79"/>
      <c r="B291" s="79"/>
      <c r="C291" s="27" t="s">
        <v>3</v>
      </c>
      <c r="D291" s="27" t="s">
        <v>3</v>
      </c>
      <c r="E291" s="27" t="s">
        <v>4</v>
      </c>
      <c r="F291" s="27" t="s">
        <v>4</v>
      </c>
      <c r="G291" s="27" t="s">
        <v>4</v>
      </c>
      <c r="H291" s="27" t="s">
        <v>4</v>
      </c>
      <c r="I291" s="27" t="s">
        <v>4</v>
      </c>
      <c r="J291" s="27" t="s">
        <v>4</v>
      </c>
      <c r="K291" s="27" t="s">
        <v>5</v>
      </c>
      <c r="L291" s="27" t="s">
        <v>5</v>
      </c>
      <c r="M291" s="72" t="s">
        <v>6</v>
      </c>
      <c r="N291" s="73"/>
      <c r="O291" s="73"/>
      <c r="P291" s="74"/>
      <c r="Q291" s="72" t="s">
        <v>192</v>
      </c>
      <c r="R291" s="73"/>
      <c r="S291" s="73"/>
      <c r="T291" s="73"/>
      <c r="U291" s="73"/>
      <c r="V291" s="74"/>
    </row>
    <row r="292" spans="1:22" ht="19.5">
      <c r="A292" s="79"/>
      <c r="B292" s="79"/>
      <c r="C292" s="69" t="s">
        <v>7</v>
      </c>
      <c r="D292" s="69" t="s">
        <v>8</v>
      </c>
      <c r="E292" s="27" t="s">
        <v>9</v>
      </c>
      <c r="F292" s="27" t="s">
        <v>9</v>
      </c>
      <c r="G292" s="27" t="s">
        <v>10</v>
      </c>
      <c r="H292" s="27" t="s">
        <v>10</v>
      </c>
      <c r="I292" s="27" t="s">
        <v>11</v>
      </c>
      <c r="J292" s="27" t="s">
        <v>11</v>
      </c>
      <c r="K292" s="69" t="s">
        <v>7</v>
      </c>
      <c r="L292" s="69" t="s">
        <v>8</v>
      </c>
      <c r="M292" s="70" t="s">
        <v>12</v>
      </c>
      <c r="N292" s="70"/>
      <c r="O292" s="70" t="s">
        <v>193</v>
      </c>
      <c r="P292" s="70"/>
      <c r="Q292" s="70" t="s">
        <v>194</v>
      </c>
      <c r="R292" s="70"/>
      <c r="S292" s="70" t="s">
        <v>195</v>
      </c>
      <c r="T292" s="70"/>
      <c r="U292" s="70" t="s">
        <v>196</v>
      </c>
      <c r="V292" s="70"/>
    </row>
    <row r="293" spans="1:22" ht="22.5">
      <c r="A293" s="79"/>
      <c r="B293" s="79"/>
      <c r="C293" s="69"/>
      <c r="D293" s="69"/>
      <c r="E293" s="27" t="s">
        <v>7</v>
      </c>
      <c r="F293" s="27" t="s">
        <v>8</v>
      </c>
      <c r="G293" s="27" t="s">
        <v>7</v>
      </c>
      <c r="H293" s="27" t="s">
        <v>8</v>
      </c>
      <c r="I293" s="27" t="s">
        <v>7</v>
      </c>
      <c r="J293" s="27" t="s">
        <v>8</v>
      </c>
      <c r="K293" s="69"/>
      <c r="L293" s="69"/>
      <c r="M293" s="16" t="s">
        <v>7</v>
      </c>
      <c r="N293" s="16" t="s">
        <v>8</v>
      </c>
      <c r="O293" s="16" t="s">
        <v>7</v>
      </c>
      <c r="P293" s="16" t="s">
        <v>8</v>
      </c>
      <c r="Q293" s="16" t="s">
        <v>7</v>
      </c>
      <c r="R293" s="16" t="s">
        <v>8</v>
      </c>
      <c r="S293" s="16" t="s">
        <v>7</v>
      </c>
      <c r="T293" s="16" t="s">
        <v>8</v>
      </c>
      <c r="U293" s="16" t="s">
        <v>7</v>
      </c>
      <c r="V293" s="16" t="s">
        <v>8</v>
      </c>
    </row>
    <row r="294" spans="1:22" ht="11.25">
      <c r="A294" s="78" t="s">
        <v>73</v>
      </c>
      <c r="B294" s="78"/>
      <c r="C294" s="45"/>
      <c r="D294" s="45"/>
      <c r="E294" s="46">
        <v>269.63</v>
      </c>
      <c r="F294" s="46">
        <v>213.8</v>
      </c>
      <c r="G294" s="46">
        <v>310.2</v>
      </c>
      <c r="H294" s="46">
        <v>242.5</v>
      </c>
      <c r="I294" s="46">
        <v>1295.4</v>
      </c>
      <c r="J294" s="46">
        <v>1043.2</v>
      </c>
      <c r="K294" s="46">
        <v>8864.6</v>
      </c>
      <c r="L294" s="46">
        <v>7309.5</v>
      </c>
      <c r="M294" s="46">
        <v>265.94</v>
      </c>
      <c r="N294" s="46">
        <v>222.7</v>
      </c>
      <c r="O294" s="46">
        <v>4.5</v>
      </c>
      <c r="P294" s="46">
        <v>3.8</v>
      </c>
      <c r="Q294" s="46">
        <v>4334.4</v>
      </c>
      <c r="R294" s="46">
        <v>3667.4</v>
      </c>
      <c r="S294" s="46">
        <v>56.7</v>
      </c>
      <c r="T294" s="46">
        <v>47.8</v>
      </c>
      <c r="U294" s="46">
        <v>986.9</v>
      </c>
      <c r="V294" s="46">
        <v>557.4</v>
      </c>
    </row>
    <row r="295" spans="1:22" ht="11.25">
      <c r="A295" s="78" t="s">
        <v>74</v>
      </c>
      <c r="B295" s="78"/>
      <c r="C295" s="45"/>
      <c r="D295" s="45"/>
      <c r="E295" s="46">
        <v>53.9</v>
      </c>
      <c r="F295" s="46">
        <v>42.75</v>
      </c>
      <c r="G295" s="46">
        <v>62.04</v>
      </c>
      <c r="H295" s="46">
        <v>48.5</v>
      </c>
      <c r="I295" s="46">
        <v>259.1</v>
      </c>
      <c r="J295" s="46">
        <v>208.6</v>
      </c>
      <c r="K295" s="50">
        <v>1772.9</v>
      </c>
      <c r="L295" s="50">
        <v>1461.9</v>
      </c>
      <c r="M295" s="46">
        <v>53.2</v>
      </c>
      <c r="N295" s="46">
        <v>44.5</v>
      </c>
      <c r="O295" s="46">
        <v>0.9</v>
      </c>
      <c r="P295" s="46">
        <v>0.76</v>
      </c>
      <c r="Q295" s="46">
        <v>866.9</v>
      </c>
      <c r="R295" s="46">
        <v>733.49</v>
      </c>
      <c r="S295" s="46">
        <v>11.3</v>
      </c>
      <c r="T295" s="46">
        <v>9.55</v>
      </c>
      <c r="U295" s="46">
        <v>197.4</v>
      </c>
      <c r="V295" s="46">
        <v>111.48</v>
      </c>
    </row>
    <row r="296" spans="13:14" ht="11.25">
      <c r="M296" s="51"/>
      <c r="N296" s="51"/>
    </row>
    <row r="297" ht="12">
      <c r="A297" s="10" t="s">
        <v>108</v>
      </c>
    </row>
    <row r="298" ht="12">
      <c r="A298" s="10" t="s">
        <v>109</v>
      </c>
    </row>
    <row r="299" ht="12">
      <c r="A299" s="10" t="s">
        <v>110</v>
      </c>
    </row>
    <row r="300" ht="12">
      <c r="A300" s="10" t="s">
        <v>111</v>
      </c>
    </row>
    <row r="301" spans="1:21" ht="12">
      <c r="A301" s="64" t="s">
        <v>116</v>
      </c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</row>
    <row r="302" spans="1:14" ht="12">
      <c r="A302" s="10" t="s">
        <v>112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">
      <c r="A303" s="10" t="s">
        <v>113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ht="12">
      <c r="A304" s="10" t="s">
        <v>114</v>
      </c>
    </row>
    <row r="305" ht="12">
      <c r="A305" s="10" t="s">
        <v>115</v>
      </c>
    </row>
    <row r="306" ht="11.25">
      <c r="A306" s="11"/>
    </row>
    <row r="307" ht="11.25">
      <c r="A307" s="11"/>
    </row>
    <row r="308" ht="11.25">
      <c r="A308" s="11"/>
    </row>
    <row r="309" ht="11.25">
      <c r="A309" s="11"/>
    </row>
    <row r="310" ht="11.25">
      <c r="A310" s="11"/>
    </row>
    <row r="311" ht="11.25">
      <c r="A311" s="11"/>
    </row>
    <row r="312" ht="11.25">
      <c r="A312" s="11"/>
    </row>
    <row r="313" ht="12">
      <c r="A313" s="10"/>
    </row>
    <row r="314" ht="12">
      <c r="A314" s="10"/>
    </row>
  </sheetData>
  <sheetProtection/>
  <mergeCells count="122">
    <mergeCell ref="A4:B4"/>
    <mergeCell ref="A184:B184"/>
    <mergeCell ref="A145:B145"/>
    <mergeCell ref="A159:B159"/>
    <mergeCell ref="A185:B185"/>
    <mergeCell ref="A155:A157"/>
    <mergeCell ref="A178:B178"/>
    <mergeCell ref="A51:B51"/>
    <mergeCell ref="A60:B60"/>
    <mergeCell ref="A66:B66"/>
    <mergeCell ref="D150:D151"/>
    <mergeCell ref="A160:B160"/>
    <mergeCell ref="C155:D155"/>
    <mergeCell ref="A165:B165"/>
    <mergeCell ref="A169:B169"/>
    <mergeCell ref="B155:B157"/>
    <mergeCell ref="C150:C151"/>
    <mergeCell ref="A118:B118"/>
    <mergeCell ref="A119:B119"/>
    <mergeCell ref="A126:B126"/>
    <mergeCell ref="A129:B129"/>
    <mergeCell ref="A137:B137"/>
    <mergeCell ref="I156:J156"/>
    <mergeCell ref="A152:B152"/>
    <mergeCell ref="A153:B153"/>
    <mergeCell ref="A149:B151"/>
    <mergeCell ref="G156:H156"/>
    <mergeCell ref="A85:B85"/>
    <mergeCell ref="A92:B92"/>
    <mergeCell ref="A93:B93"/>
    <mergeCell ref="A98:B98"/>
    <mergeCell ref="A102:B102"/>
    <mergeCell ref="A111:B111"/>
    <mergeCell ref="A67:B67"/>
    <mergeCell ref="A72:B72"/>
    <mergeCell ref="A76:B76"/>
    <mergeCell ref="A22:B22"/>
    <mergeCell ref="A25:B25"/>
    <mergeCell ref="A34:B34"/>
    <mergeCell ref="A41:B41"/>
    <mergeCell ref="A42:B42"/>
    <mergeCell ref="A47:B47"/>
    <mergeCell ref="A5:B5"/>
    <mergeCell ref="A8:B8"/>
    <mergeCell ref="J7:L7"/>
    <mergeCell ref="A16:B16"/>
    <mergeCell ref="A12:A14"/>
    <mergeCell ref="B12:B14"/>
    <mergeCell ref="C12:D12"/>
    <mergeCell ref="E12:J12"/>
    <mergeCell ref="E13:F13"/>
    <mergeCell ref="G13:H13"/>
    <mergeCell ref="A192:B192"/>
    <mergeCell ref="A196:B196"/>
    <mergeCell ref="A205:B205"/>
    <mergeCell ref="A212:B212"/>
    <mergeCell ref="A213:B213"/>
    <mergeCell ref="A11:N11"/>
    <mergeCell ref="M12:P12"/>
    <mergeCell ref="I13:J13"/>
    <mergeCell ref="M13:N13"/>
    <mergeCell ref="A17:B17"/>
    <mergeCell ref="A274:B274"/>
    <mergeCell ref="A219:B219"/>
    <mergeCell ref="A223:B223"/>
    <mergeCell ref="A232:B232"/>
    <mergeCell ref="A238:B238"/>
    <mergeCell ref="A239:B239"/>
    <mergeCell ref="A244:B244"/>
    <mergeCell ref="A247:B247"/>
    <mergeCell ref="A256:B256"/>
    <mergeCell ref="A264:B264"/>
    <mergeCell ref="A265:B265"/>
    <mergeCell ref="A270:B270"/>
    <mergeCell ref="A294:B294"/>
    <mergeCell ref="A295:B295"/>
    <mergeCell ref="E155:J155"/>
    <mergeCell ref="K155:L155"/>
    <mergeCell ref="E156:F156"/>
    <mergeCell ref="K292:K293"/>
    <mergeCell ref="L292:L293"/>
    <mergeCell ref="A282:B282"/>
    <mergeCell ref="A288:B288"/>
    <mergeCell ref="A291:B293"/>
    <mergeCell ref="Q12:V12"/>
    <mergeCell ref="O13:P13"/>
    <mergeCell ref="Q13:R13"/>
    <mergeCell ref="S13:T13"/>
    <mergeCell ref="U13:V13"/>
    <mergeCell ref="C292:C293"/>
    <mergeCell ref="D292:D293"/>
    <mergeCell ref="M156:N156"/>
    <mergeCell ref="K12:L12"/>
    <mergeCell ref="M149:P149"/>
    <mergeCell ref="Q149:V149"/>
    <mergeCell ref="M150:N150"/>
    <mergeCell ref="O150:P150"/>
    <mergeCell ref="Q150:R150"/>
    <mergeCell ref="S150:T150"/>
    <mergeCell ref="U150:V150"/>
    <mergeCell ref="K150:K151"/>
    <mergeCell ref="L150:L151"/>
    <mergeCell ref="K2:U2"/>
    <mergeCell ref="M291:P291"/>
    <mergeCell ref="Q291:V291"/>
    <mergeCell ref="M292:N292"/>
    <mergeCell ref="O292:P292"/>
    <mergeCell ref="Q292:R292"/>
    <mergeCell ref="S292:T292"/>
    <mergeCell ref="U292:V292"/>
    <mergeCell ref="M155:P155"/>
    <mergeCell ref="Q155:V155"/>
    <mergeCell ref="A301:U301"/>
    <mergeCell ref="A10:T10"/>
    <mergeCell ref="K4:S4"/>
    <mergeCell ref="K5:S5"/>
    <mergeCell ref="K6:S6"/>
    <mergeCell ref="K8:S8"/>
    <mergeCell ref="O156:P156"/>
    <mergeCell ref="Q156:R156"/>
    <mergeCell ref="S156:T156"/>
    <mergeCell ref="U156:V156"/>
  </mergeCells>
  <printOptions/>
  <pageMargins left="0.4330708661417323" right="0.2362204724409449" top="0.7480314960629921" bottom="0.748031496062992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2022-06-29T06:48:20Z</cp:lastPrinted>
  <dcterms:created xsi:type="dcterms:W3CDTF">2021-10-19T06:18:25Z</dcterms:created>
  <dcterms:modified xsi:type="dcterms:W3CDTF">2022-06-29T07:17:46Z</dcterms:modified>
  <cp:category/>
  <cp:version/>
  <cp:contentType/>
  <cp:contentStatus/>
  <cp:revision>1</cp:revision>
</cp:coreProperties>
</file>